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500" windowHeight="6540" firstSheet="2" activeTab="2"/>
  </bookViews>
  <sheets>
    <sheet name="Foglio1" sheetId="1" r:id="rId1"/>
    <sheet name="Foglio2" sheetId="2" r:id="rId2"/>
    <sheet name="TAB B1" sheetId="3" r:id="rId3"/>
  </sheets>
  <definedNames/>
  <calcPr fullCalcOnLoad="1"/>
</workbook>
</file>

<file path=xl/sharedStrings.xml><?xml version="1.0" encoding="utf-8"?>
<sst xmlns="http://schemas.openxmlformats.org/spreadsheetml/2006/main" count="112" uniqueCount="87">
  <si>
    <t xml:space="preserve">PROVINCIA </t>
  </si>
  <si>
    <t>COMUNE</t>
  </si>
  <si>
    <t>POP.</t>
  </si>
  <si>
    <t>D.P.R.</t>
  </si>
  <si>
    <t>RINNOVO</t>
  </si>
  <si>
    <t>R. CALABRIA</t>
  </si>
  <si>
    <t>ROGHUDI</t>
  </si>
  <si>
    <t>ROCCAFORTE DEL GRECO</t>
  </si>
  <si>
    <t>SINOPOLI</t>
  </si>
  <si>
    <t>S. STEFANO IN ASPROMONTE</t>
  </si>
  <si>
    <t>RIZZICONI</t>
  </si>
  <si>
    <t>SAN LUCA</t>
  </si>
  <si>
    <t>NAPOLI</t>
  </si>
  <si>
    <t>OTTAVIANO</t>
  </si>
  <si>
    <t>CASANDRINO</t>
  </si>
  <si>
    <t>BOSCOREALE</t>
  </si>
  <si>
    <t>POGGIOMARINO</t>
  </si>
  <si>
    <t>AFRAGOLA</t>
  </si>
  <si>
    <t>PALERMO</t>
  </si>
  <si>
    <t>LASCARI</t>
  </si>
  <si>
    <t>POLLINA</t>
  </si>
  <si>
    <t>CACCAMO</t>
  </si>
  <si>
    <t>BAGHERIA</t>
  </si>
  <si>
    <t>FICARAZZI</t>
  </si>
  <si>
    <t>VILLABATE</t>
  </si>
  <si>
    <t>CASERTA</t>
  </si>
  <si>
    <t>VILLA DI BRIANO</t>
  </si>
  <si>
    <t>GRAZZANISE</t>
  </si>
  <si>
    <t>CASTEL VOLTURNO</t>
  </si>
  <si>
    <t>PIGNATARO MAGGIORE</t>
  </si>
  <si>
    <t>CATANIA</t>
  </si>
  <si>
    <t>CALATABIANO</t>
  </si>
  <si>
    <t>INDENNITA' SINDACO</t>
  </si>
  <si>
    <t>INDENNITA'    ASSESSORI</t>
  </si>
  <si>
    <t>RETRIBUZIONE  COMMISSIONE</t>
  </si>
  <si>
    <t>TOTALE</t>
  </si>
  <si>
    <t>N. MAX        ASS.</t>
  </si>
  <si>
    <t>€</t>
  </si>
  <si>
    <t>28,921,66</t>
  </si>
  <si>
    <t>MESI   GESTIONE                                     ANNO 2000</t>
  </si>
  <si>
    <t>TOTALI</t>
  </si>
  <si>
    <t>Comuni fino a 30.000 ab.</t>
  </si>
  <si>
    <t>Comuni da 30.001 a 50.000 ab.</t>
  </si>
  <si>
    <t xml:space="preserve">Comuni da 50.001 a 100.000 ab. e comuni capoluogo di provincia fino a 50.000 ab.             </t>
  </si>
  <si>
    <t>Comuni da 100.001 a 250.000 ab. e comuni capoluogo di provincia fino a 100.000 ab.</t>
  </si>
  <si>
    <t>Comuni da 250.001 a 500.000 ab. e comuni capoluogo di provincia fino a 250.000 ab.</t>
  </si>
  <si>
    <t>Indennità sindaco</t>
  </si>
  <si>
    <t>N. max    assessori</t>
  </si>
  <si>
    <t>Indennità   assessori</t>
  </si>
  <si>
    <t>Totale        indennità</t>
  </si>
  <si>
    <t>% da applicare al totale</t>
  </si>
  <si>
    <t>Compenso   mensile commissione straordinaria</t>
  </si>
  <si>
    <t>Compenso annuale commissione straordinaria</t>
  </si>
  <si>
    <t xml:space="preserve"> </t>
  </si>
  <si>
    <t>Comuni oltre 500.000 ab., comuni capoluogo di provincia fino a 500.000 ab.e  comuni capoluogo di regione con popolazione superiore a 250.000 ab.</t>
  </si>
  <si>
    <t>Comuni da 3.001 a 5.000 ab.</t>
  </si>
  <si>
    <t>Comuni da 5.001 a 10.000 ab.</t>
  </si>
  <si>
    <t>Comuni da 10.001 a 30.000 ab.</t>
  </si>
  <si>
    <t xml:space="preserve">Comuni da 30.001 a 50.000 ab.e comuni capoluogo di provincia fino a 30.000 ab.  </t>
  </si>
  <si>
    <t>Percentuale    di   aumento</t>
  </si>
  <si>
    <t>A</t>
  </si>
  <si>
    <t>C</t>
  </si>
  <si>
    <t xml:space="preserve">Percentuale da applicare sulla somma dei gettoni di presenza spettanti ai consiglieri </t>
  </si>
  <si>
    <t>Comuni fino a 3.000 ab.</t>
  </si>
  <si>
    <t>Comuni capoluogo di provincia con popolazione fino a100.000 ab.</t>
  </si>
  <si>
    <t xml:space="preserve">Comuni con popolazione superiore a 50.000 ab.            </t>
  </si>
  <si>
    <t>Comuni Metropolitani</t>
  </si>
  <si>
    <t>indennità sindaco a regime nel 2024</t>
  </si>
  <si>
    <t>Differenziale  tra la vecchia e l'indennità a regime del 2024</t>
  </si>
  <si>
    <t>Indennità sindaco attuale</t>
  </si>
  <si>
    <t>Comuni capoluogo di regione e capoluogo di provincia con popolaz. superiore a 100.000 ab.</t>
  </si>
  <si>
    <t xml:space="preserve">        B</t>
  </si>
  <si>
    <t>dm 119 percentuale, rispetto al sindaco spettante agli assessori</t>
  </si>
  <si>
    <t>A+B+C</t>
  </si>
  <si>
    <t xml:space="preserve">. </t>
  </si>
  <si>
    <t>somma gettoni di presenza spettanti ai consiglieri calcolata su indennità sindaco nel 2022 (25%)</t>
  </si>
  <si>
    <t>Maggiorazione 68% del differenziale per l'anno 2023</t>
  </si>
  <si>
    <t>indennità del sindaco adeguata con la maggiorazione del 68% per il 2023</t>
  </si>
  <si>
    <t>Somma indennità assessori calcolata su quella spettante al sindaco nel 2023</t>
  </si>
  <si>
    <t>percentuale da applicare all'indennità del sindaco</t>
  </si>
  <si>
    <t>N. max assessori L.56 del 7/4/14</t>
  </si>
  <si>
    <t>numero consiglieri L.56 del 7/4/14</t>
  </si>
  <si>
    <t>percentuale per ricavare compenso dei commissari su l'indennità assessori</t>
  </si>
  <si>
    <t>importo spettante al componente comm.ne per le funzioni di sindaco per l'anno 2023</t>
  </si>
  <si>
    <t>importo spettante componente comm.ne per le funzioni di assessore per l'anno 2023</t>
  </si>
  <si>
    <t>Importo spettante al componente commissione in percentuale dai gettoni di presenza dei consiglieri per l'anno 2023</t>
  </si>
  <si>
    <t xml:space="preserve">Importo totale compenso componente commissione straordinaria  ANNO 2023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</si>
</sst>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€&quot;\ #,##0.00"/>
    <numFmt numFmtId="177" formatCode="0.00000"/>
    <numFmt numFmtId="178" formatCode="0.0000"/>
    <numFmt numFmtId="179" formatCode="0.000"/>
    <numFmt numFmtId="180" formatCode="0.00;[Red]0.00"/>
    <numFmt numFmtId="181" formatCode="#,##0.00;[Red]#,##0.00"/>
    <numFmt numFmtId="182" formatCode="0.0%"/>
    <numFmt numFmtId="183" formatCode="_-* #,##0.0_-;\-* #,##0.0_-;_-* &quot;-&quot;_-;_-@_-"/>
    <numFmt numFmtId="184" formatCode="_-* #,##0.00_-;\-* #,##0.00_-;_-* &quot;-&quot;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9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9" fontId="42" fillId="0" borderId="0" xfId="0" applyNumberFormat="1" applyFont="1" applyAlignment="1">
      <alignment horizontal="center"/>
    </xf>
    <xf numFmtId="9" fontId="42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4" fontId="44" fillId="0" borderId="0" xfId="0" applyNumberFormat="1" applyFont="1" applyAlignment="1">
      <alignment horizontal="center" wrapText="1"/>
    </xf>
    <xf numFmtId="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9" fontId="42" fillId="33" borderId="0" xfId="0" applyNumberFormat="1" applyFont="1" applyFill="1" applyAlignment="1">
      <alignment horizontal="center"/>
    </xf>
    <xf numFmtId="9" fontId="25" fillId="33" borderId="0" xfId="58" applyNumberFormat="1" applyFont="1" applyFill="1" applyAlignment="1">
      <alignment horizontal="center"/>
    </xf>
    <xf numFmtId="9" fontId="0" fillId="33" borderId="0" xfId="0" applyNumberFormat="1" applyFont="1" applyFill="1" applyAlignment="1">
      <alignment horizontal="center"/>
    </xf>
    <xf numFmtId="9" fontId="0" fillId="33" borderId="0" xfId="0" applyNumberFormat="1" applyFont="1" applyFill="1" applyAlignment="1">
      <alignment horizontal="center"/>
    </xf>
    <xf numFmtId="9" fontId="0" fillId="33" borderId="0" xfId="0" applyNumberFormat="1" applyFill="1" applyAlignment="1">
      <alignment horizontal="center"/>
    </xf>
    <xf numFmtId="182" fontId="0" fillId="33" borderId="0" xfId="0" applyNumberFormat="1" applyFont="1" applyFill="1" applyAlignment="1">
      <alignment horizontal="center"/>
    </xf>
    <xf numFmtId="182" fontId="42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6" sqref="B6:E24"/>
    </sheetView>
  </sheetViews>
  <sheetFormatPr defaultColWidth="9.140625" defaultRowHeight="12.75"/>
  <cols>
    <col min="1" max="1" width="15.421875" style="0" customWidth="1"/>
    <col min="2" max="2" width="28.7109375" style="0" bestFit="1" customWidth="1"/>
    <col min="6" max="6" width="11.28125" style="2" customWidth="1"/>
    <col min="7" max="7" width="7.28125" style="2" bestFit="1" customWidth="1"/>
    <col min="8" max="8" width="12.8515625" style="2" bestFit="1" customWidth="1"/>
    <col min="9" max="9" width="14.140625" style="2" customWidth="1"/>
    <col min="10" max="10" width="9.8515625" style="5" bestFit="1" customWidth="1"/>
    <col min="11" max="11" width="14.140625" style="2" customWidth="1"/>
  </cols>
  <sheetData>
    <row r="1" spans="1:11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32</v>
      </c>
      <c r="G1" s="7" t="s">
        <v>36</v>
      </c>
      <c r="H1" s="7" t="s">
        <v>33</v>
      </c>
      <c r="I1" s="7" t="s">
        <v>34</v>
      </c>
      <c r="J1" s="8" t="s">
        <v>39</v>
      </c>
      <c r="K1" s="7" t="s">
        <v>35</v>
      </c>
    </row>
    <row r="2" spans="6:11" ht="12.75">
      <c r="F2" s="2" t="s">
        <v>37</v>
      </c>
      <c r="H2" s="2" t="s">
        <v>37</v>
      </c>
      <c r="I2" s="2" t="s">
        <v>37</v>
      </c>
      <c r="K2" s="2" t="s">
        <v>37</v>
      </c>
    </row>
    <row r="3" spans="1:11" ht="12.75">
      <c r="A3" t="s">
        <v>5</v>
      </c>
      <c r="B3" t="s">
        <v>6</v>
      </c>
      <c r="C3">
        <v>1530</v>
      </c>
      <c r="D3" s="1">
        <v>34715</v>
      </c>
      <c r="E3" s="1">
        <v>37024</v>
      </c>
      <c r="F3" s="3">
        <v>1446.08</v>
      </c>
      <c r="G3" s="2">
        <v>3</v>
      </c>
      <c r="H3" s="2">
        <v>651.06</v>
      </c>
      <c r="I3" s="3">
        <v>2097.14</v>
      </c>
      <c r="J3" s="5">
        <v>12</v>
      </c>
      <c r="K3" s="9">
        <v>25165.68</v>
      </c>
    </row>
    <row r="4" spans="1:11" ht="12.75">
      <c r="A4" t="s">
        <v>5</v>
      </c>
      <c r="B4" t="s">
        <v>7</v>
      </c>
      <c r="C4">
        <v>1213</v>
      </c>
      <c r="D4" s="1">
        <v>35105</v>
      </c>
      <c r="E4" s="1">
        <v>36632</v>
      </c>
      <c r="F4" s="3">
        <v>1446.08</v>
      </c>
      <c r="G4" s="2">
        <v>3</v>
      </c>
      <c r="H4" s="2">
        <v>651.06</v>
      </c>
      <c r="I4" s="3">
        <v>2097.14</v>
      </c>
      <c r="J4" s="5">
        <v>4</v>
      </c>
      <c r="K4" s="9">
        <v>8388.56</v>
      </c>
    </row>
    <row r="5" spans="1:11" ht="12.75">
      <c r="A5" t="s">
        <v>5</v>
      </c>
      <c r="B5" t="s">
        <v>8</v>
      </c>
      <c r="C5">
        <v>2535</v>
      </c>
      <c r="D5" s="1">
        <v>35681</v>
      </c>
      <c r="E5" s="1">
        <v>36632</v>
      </c>
      <c r="F5" s="3">
        <v>1446.08</v>
      </c>
      <c r="G5" s="2">
        <v>3</v>
      </c>
      <c r="H5" s="2">
        <v>651.06</v>
      </c>
      <c r="I5" s="3">
        <v>2097.14</v>
      </c>
      <c r="J5" s="5">
        <v>4</v>
      </c>
      <c r="K5" s="9">
        <v>8388.56</v>
      </c>
    </row>
    <row r="6" spans="1:11" ht="12.75">
      <c r="A6" t="s">
        <v>5</v>
      </c>
      <c r="B6" t="s">
        <v>9</v>
      </c>
      <c r="C6">
        <v>1472</v>
      </c>
      <c r="D6" s="1">
        <v>35884</v>
      </c>
      <c r="E6" s="1">
        <v>36632</v>
      </c>
      <c r="F6" s="3">
        <v>1446.08</v>
      </c>
      <c r="G6" s="2">
        <v>3</v>
      </c>
      <c r="H6" s="2">
        <v>651.06</v>
      </c>
      <c r="I6" s="3">
        <v>2097.14</v>
      </c>
      <c r="J6" s="5">
        <v>4</v>
      </c>
      <c r="K6" s="9">
        <v>8388.56</v>
      </c>
    </row>
    <row r="7" spans="1:11" ht="12.75">
      <c r="A7" t="s">
        <v>5</v>
      </c>
      <c r="B7" t="s">
        <v>10</v>
      </c>
      <c r="C7">
        <v>7479</v>
      </c>
      <c r="D7" s="1">
        <v>36738</v>
      </c>
      <c r="F7" s="3">
        <v>2788.87</v>
      </c>
      <c r="G7" s="2">
        <v>6</v>
      </c>
      <c r="H7" s="3">
        <v>7529.94</v>
      </c>
      <c r="I7" s="3">
        <v>10318.81</v>
      </c>
      <c r="J7" s="5">
        <v>5</v>
      </c>
      <c r="K7" s="9">
        <v>51594.05</v>
      </c>
    </row>
    <row r="8" spans="1:11" ht="12.75">
      <c r="A8" t="s">
        <v>5</v>
      </c>
      <c r="B8" t="s">
        <v>11</v>
      </c>
      <c r="C8">
        <v>4413</v>
      </c>
      <c r="D8" s="1">
        <v>36783</v>
      </c>
      <c r="F8" s="3">
        <v>2169.12</v>
      </c>
      <c r="G8" s="2">
        <v>6</v>
      </c>
      <c r="H8" s="3">
        <v>1954.2</v>
      </c>
      <c r="I8" s="3">
        <v>4123.32</v>
      </c>
      <c r="J8" s="5">
        <v>4</v>
      </c>
      <c r="K8" s="9">
        <v>16493.28</v>
      </c>
    </row>
    <row r="9" spans="1:11" ht="12.75">
      <c r="A9" t="s">
        <v>12</v>
      </c>
      <c r="B9" t="s">
        <v>13</v>
      </c>
      <c r="C9">
        <v>21973</v>
      </c>
      <c r="D9" s="1">
        <v>35681</v>
      </c>
      <c r="E9" s="1">
        <v>36632</v>
      </c>
      <c r="F9" s="3">
        <v>3098.74</v>
      </c>
      <c r="G9" s="2">
        <v>7</v>
      </c>
      <c r="H9" s="3">
        <v>9761.01</v>
      </c>
      <c r="I9" s="3">
        <v>12859.75</v>
      </c>
      <c r="J9" s="5">
        <v>4</v>
      </c>
      <c r="K9" s="10">
        <v>51439</v>
      </c>
    </row>
    <row r="10" spans="1:11" ht="12.75">
      <c r="A10" t="s">
        <v>12</v>
      </c>
      <c r="B10" t="s">
        <v>14</v>
      </c>
      <c r="C10">
        <v>11116</v>
      </c>
      <c r="D10" s="1">
        <v>35842</v>
      </c>
      <c r="E10" s="1">
        <v>36632</v>
      </c>
      <c r="F10" s="3">
        <v>3098.74</v>
      </c>
      <c r="G10" s="2">
        <v>7</v>
      </c>
      <c r="H10" s="3">
        <v>9761.01</v>
      </c>
      <c r="I10" s="3">
        <v>12859.75</v>
      </c>
      <c r="J10" s="5">
        <v>4</v>
      </c>
      <c r="K10" s="10">
        <v>51439</v>
      </c>
    </row>
    <row r="11" spans="1:11" ht="12.75">
      <c r="A11" t="s">
        <v>12</v>
      </c>
      <c r="B11" t="s">
        <v>15</v>
      </c>
      <c r="C11">
        <v>27310</v>
      </c>
      <c r="D11" s="1">
        <v>36144</v>
      </c>
      <c r="E11" s="1">
        <v>37024</v>
      </c>
      <c r="F11" s="3">
        <v>3098.74</v>
      </c>
      <c r="G11" s="2">
        <v>7</v>
      </c>
      <c r="H11" s="3">
        <v>9761.01</v>
      </c>
      <c r="I11" s="3">
        <v>12859.75</v>
      </c>
      <c r="J11" s="5">
        <v>12</v>
      </c>
      <c r="K11" s="10">
        <v>154317</v>
      </c>
    </row>
    <row r="12" spans="1:11" ht="12.75">
      <c r="A12" t="s">
        <v>12</v>
      </c>
      <c r="B12" t="s">
        <v>16</v>
      </c>
      <c r="C12">
        <v>17409</v>
      </c>
      <c r="D12" s="1">
        <v>36200</v>
      </c>
      <c r="E12" s="1">
        <v>37024</v>
      </c>
      <c r="F12" s="3">
        <v>3098.74</v>
      </c>
      <c r="G12" s="2">
        <v>7</v>
      </c>
      <c r="H12" s="3">
        <v>9761.01</v>
      </c>
      <c r="I12" s="3">
        <v>12859.75</v>
      </c>
      <c r="J12" s="5">
        <v>12</v>
      </c>
      <c r="K12" s="10">
        <v>154317</v>
      </c>
    </row>
    <row r="13" spans="1:11" ht="12.75">
      <c r="A13" t="s">
        <v>12</v>
      </c>
      <c r="B13" t="s">
        <v>17</v>
      </c>
      <c r="C13">
        <v>60065</v>
      </c>
      <c r="D13" s="1">
        <v>36270</v>
      </c>
      <c r="E13" s="1">
        <v>37024</v>
      </c>
      <c r="F13" s="3">
        <v>4131.66</v>
      </c>
      <c r="G13" s="2">
        <v>10</v>
      </c>
      <c r="H13" s="4">
        <v>24790</v>
      </c>
      <c r="I13" s="2" t="s">
        <v>38</v>
      </c>
      <c r="J13" s="5">
        <v>12</v>
      </c>
      <c r="K13" s="10">
        <v>347060</v>
      </c>
    </row>
    <row r="14" spans="1:11" ht="12.75">
      <c r="A14" t="s">
        <v>18</v>
      </c>
      <c r="B14" t="s">
        <v>19</v>
      </c>
      <c r="C14">
        <v>3030</v>
      </c>
      <c r="D14" s="1">
        <v>35734</v>
      </c>
      <c r="E14" s="1">
        <v>36632</v>
      </c>
      <c r="F14" s="3">
        <v>2169.12</v>
      </c>
      <c r="G14" s="2">
        <v>6</v>
      </c>
      <c r="H14" s="3">
        <v>1954.2</v>
      </c>
      <c r="I14" s="3">
        <v>4123.32</v>
      </c>
      <c r="J14" s="5">
        <v>4</v>
      </c>
      <c r="K14" s="9">
        <v>16493.28</v>
      </c>
    </row>
    <row r="15" spans="1:11" ht="12.75">
      <c r="A15" t="s">
        <v>18</v>
      </c>
      <c r="B15" t="s">
        <v>20</v>
      </c>
      <c r="C15">
        <v>3157</v>
      </c>
      <c r="D15" s="1">
        <v>35734</v>
      </c>
      <c r="E15" s="1">
        <v>36632</v>
      </c>
      <c r="F15" s="3">
        <v>2169.12</v>
      </c>
      <c r="G15" s="2">
        <v>6</v>
      </c>
      <c r="H15" s="3">
        <v>1954.2</v>
      </c>
      <c r="I15" s="3">
        <v>4123.32</v>
      </c>
      <c r="J15" s="5">
        <v>4</v>
      </c>
      <c r="K15" s="9">
        <v>16493.28</v>
      </c>
    </row>
    <row r="16" spans="1:11" ht="12.75">
      <c r="A16" t="s">
        <v>18</v>
      </c>
      <c r="B16" t="s">
        <v>21</v>
      </c>
      <c r="C16">
        <v>8636</v>
      </c>
      <c r="D16" s="1">
        <v>36229</v>
      </c>
      <c r="E16" s="1">
        <v>37220</v>
      </c>
      <c r="F16" s="3">
        <v>2788.87</v>
      </c>
      <c r="G16" s="2">
        <v>6</v>
      </c>
      <c r="H16" s="3">
        <v>7529.94</v>
      </c>
      <c r="I16" s="3">
        <v>10318.81</v>
      </c>
      <c r="J16" s="5">
        <v>12</v>
      </c>
      <c r="K16" s="9">
        <v>123825.72</v>
      </c>
    </row>
    <row r="17" spans="1:11" ht="12.75">
      <c r="A17" t="s">
        <v>18</v>
      </c>
      <c r="B17" t="s">
        <v>22</v>
      </c>
      <c r="C17">
        <v>47085</v>
      </c>
      <c r="D17" s="1">
        <v>36270</v>
      </c>
      <c r="E17" s="1">
        <v>37220</v>
      </c>
      <c r="F17" s="3">
        <v>3460.26</v>
      </c>
      <c r="G17" s="2">
        <v>10</v>
      </c>
      <c r="H17" s="3">
        <v>15571.17</v>
      </c>
      <c r="I17" s="3">
        <v>19031.43</v>
      </c>
      <c r="J17" s="5">
        <v>12</v>
      </c>
      <c r="K17" s="9">
        <v>228377.16</v>
      </c>
    </row>
    <row r="18" spans="1:11" ht="12.75">
      <c r="A18" t="s">
        <v>18</v>
      </c>
      <c r="B18" t="s">
        <v>23</v>
      </c>
      <c r="C18">
        <v>8005</v>
      </c>
      <c r="D18" s="1">
        <v>36270</v>
      </c>
      <c r="E18" s="1">
        <v>37220</v>
      </c>
      <c r="F18" s="3">
        <v>2788.87</v>
      </c>
      <c r="G18" s="2">
        <v>6</v>
      </c>
      <c r="H18" s="3">
        <v>7529.94</v>
      </c>
      <c r="I18" s="3">
        <v>10318.81</v>
      </c>
      <c r="J18" s="5">
        <v>12</v>
      </c>
      <c r="K18" s="9">
        <v>123825.72</v>
      </c>
    </row>
    <row r="19" spans="1:11" ht="12.75">
      <c r="A19" t="s">
        <v>18</v>
      </c>
      <c r="B19" t="s">
        <v>24</v>
      </c>
      <c r="C19">
        <v>12659</v>
      </c>
      <c r="D19" s="1">
        <v>36270</v>
      </c>
      <c r="E19" s="1">
        <v>37220</v>
      </c>
      <c r="F19" s="3">
        <v>3098.74</v>
      </c>
      <c r="G19" s="2">
        <v>7</v>
      </c>
      <c r="H19" s="3">
        <v>9761.01</v>
      </c>
      <c r="I19" s="3">
        <v>12859.75</v>
      </c>
      <c r="J19" s="5">
        <v>4</v>
      </c>
      <c r="K19" s="10">
        <v>51439</v>
      </c>
    </row>
    <row r="20" spans="1:11" ht="12.75">
      <c r="A20" t="s">
        <v>25</v>
      </c>
      <c r="B20" t="s">
        <v>27</v>
      </c>
      <c r="C20">
        <v>6938</v>
      </c>
      <c r="D20" s="1">
        <v>35821</v>
      </c>
      <c r="E20" s="1">
        <v>36632</v>
      </c>
      <c r="F20" s="3">
        <v>2788.87</v>
      </c>
      <c r="G20" s="2">
        <v>6</v>
      </c>
      <c r="H20" s="3">
        <v>7529.94</v>
      </c>
      <c r="I20" s="3">
        <v>10318.81</v>
      </c>
      <c r="J20" s="5">
        <v>4</v>
      </c>
      <c r="K20" s="9">
        <v>41275.24</v>
      </c>
    </row>
    <row r="21" spans="1:11" ht="12.75">
      <c r="A21" t="s">
        <v>25</v>
      </c>
      <c r="B21" t="s">
        <v>26</v>
      </c>
      <c r="C21">
        <v>5564</v>
      </c>
      <c r="D21" s="1">
        <v>35821</v>
      </c>
      <c r="E21" s="1">
        <v>36632</v>
      </c>
      <c r="F21" s="3">
        <v>2788.87</v>
      </c>
      <c r="G21" s="2">
        <v>6</v>
      </c>
      <c r="H21" s="3">
        <v>7529.94</v>
      </c>
      <c r="I21" s="3">
        <v>10318.81</v>
      </c>
      <c r="J21" s="5">
        <v>4</v>
      </c>
      <c r="K21" s="9">
        <v>41275.24</v>
      </c>
    </row>
    <row r="22" spans="1:11" ht="12.75">
      <c r="A22" t="s">
        <v>25</v>
      </c>
      <c r="B22" t="s">
        <v>28</v>
      </c>
      <c r="C22">
        <v>15140</v>
      </c>
      <c r="D22" s="1">
        <v>36052</v>
      </c>
      <c r="E22" s="1">
        <v>36632</v>
      </c>
      <c r="F22" s="3">
        <v>3098.74</v>
      </c>
      <c r="G22" s="2">
        <v>7</v>
      </c>
      <c r="H22" s="3">
        <v>9761.01</v>
      </c>
      <c r="I22" s="3">
        <v>12859.75</v>
      </c>
      <c r="J22" s="5">
        <v>4</v>
      </c>
      <c r="K22" s="10">
        <v>51439</v>
      </c>
    </row>
    <row r="23" spans="1:11" ht="12.75">
      <c r="A23" t="s">
        <v>25</v>
      </c>
      <c r="B23" t="s">
        <v>29</v>
      </c>
      <c r="C23">
        <v>6491</v>
      </c>
      <c r="D23" s="1">
        <v>36860</v>
      </c>
      <c r="E23" s="1">
        <v>37402</v>
      </c>
      <c r="F23" s="3">
        <v>2788.87</v>
      </c>
      <c r="G23" s="2">
        <v>6</v>
      </c>
      <c r="H23" s="3">
        <v>7529.94</v>
      </c>
      <c r="I23" s="3">
        <v>10318.81</v>
      </c>
      <c r="J23" s="5">
        <v>1</v>
      </c>
      <c r="K23" s="9">
        <v>10318.81</v>
      </c>
    </row>
    <row r="24" spans="1:11" ht="12.75">
      <c r="A24" t="s">
        <v>30</v>
      </c>
      <c r="B24" t="s">
        <v>31</v>
      </c>
      <c r="C24">
        <v>5713</v>
      </c>
      <c r="D24" s="1">
        <v>36717</v>
      </c>
      <c r="E24" s="1">
        <v>37402</v>
      </c>
      <c r="F24" s="3">
        <v>2788.87</v>
      </c>
      <c r="G24" s="2">
        <v>6</v>
      </c>
      <c r="H24" s="3">
        <v>7529.94</v>
      </c>
      <c r="I24" s="3">
        <v>10318.81</v>
      </c>
      <c r="J24" s="5">
        <v>6</v>
      </c>
      <c r="K24" s="9">
        <v>61912.86</v>
      </c>
    </row>
    <row r="26" spans="2:11" ht="12.75">
      <c r="B26" s="11" t="s">
        <v>40</v>
      </c>
      <c r="F26" s="13">
        <f>SUM(F3:F25)</f>
        <v>57998.130000000005</v>
      </c>
      <c r="H26" s="12">
        <f>SUM(H3:H25)</f>
        <v>160103.65000000002</v>
      </c>
      <c r="I26" s="13">
        <f>SUM(I3:I24)</f>
        <v>189180.12</v>
      </c>
      <c r="K26" s="13">
        <f>SUM(K3:K25)</f>
        <v>1643666</v>
      </c>
    </row>
  </sheetData>
  <sheetProtection/>
  <printOptions gridLines="1"/>
  <pageMargins left="0.53" right="0.21" top="1.96" bottom="1" header="0.32" footer="0.5"/>
  <pageSetup horizontalDpi="600" verticalDpi="600" orientation="landscape" paperSize="9" r:id="rId1"/>
  <headerFooter alignWithMargins="0">
    <oddHeader>&amp;C&amp;"Arial,Grassetto"&amp;11DIPARTIMENTO PER GLI AFFARI INTERNI E TERRITORIALI&amp;10
&amp;"Arial,Normale"DIREZIONE CENTRALE PER LE AUTONOMIE
Ufficio Rapporti con gli Amministratori degli Enti Locali
&amp;"Arial,Grassetto"
&amp;12COMPENSI COMMISSIONE GESTIONE STRAORDINARIA.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8"/>
    </sheetView>
  </sheetViews>
  <sheetFormatPr defaultColWidth="9.140625" defaultRowHeight="12.75"/>
  <cols>
    <col min="1" max="1" width="39.140625" style="14" customWidth="1"/>
    <col min="2" max="2" width="15.57421875" style="2" bestFit="1" customWidth="1"/>
    <col min="3" max="3" width="9.140625" style="25" customWidth="1"/>
    <col min="4" max="4" width="9.140625" style="16" customWidth="1"/>
    <col min="5" max="5" width="10.140625" style="15" bestFit="1" customWidth="1"/>
    <col min="6" max="6" width="10.140625" style="0" bestFit="1" customWidth="1"/>
    <col min="7" max="7" width="9.00390625" style="16" bestFit="1" customWidth="1"/>
    <col min="8" max="8" width="11.8515625" style="15" customWidth="1"/>
    <col min="9" max="9" width="11.8515625" style="23" customWidth="1"/>
    <col min="10" max="10" width="13.140625" style="15" customWidth="1"/>
  </cols>
  <sheetData>
    <row r="1" spans="2:10" ht="63.75">
      <c r="B1" s="17" t="s">
        <v>46</v>
      </c>
      <c r="C1" s="24" t="s">
        <v>47</v>
      </c>
      <c r="D1" s="18"/>
      <c r="E1" s="21" t="s">
        <v>48</v>
      </c>
      <c r="F1" s="14" t="s">
        <v>49</v>
      </c>
      <c r="G1" s="20" t="s">
        <v>50</v>
      </c>
      <c r="H1" s="21" t="s">
        <v>51</v>
      </c>
      <c r="I1" s="22"/>
      <c r="J1" s="21" t="s">
        <v>52</v>
      </c>
    </row>
    <row r="2" spans="2:10" ht="12.75">
      <c r="B2" s="19" t="s">
        <v>37</v>
      </c>
      <c r="E2" s="15" t="s">
        <v>37</v>
      </c>
      <c r="F2" t="s">
        <v>37</v>
      </c>
      <c r="H2" s="15" t="s">
        <v>37</v>
      </c>
      <c r="J2" s="15" t="s">
        <v>37</v>
      </c>
    </row>
    <row r="3" spans="1:10" ht="37.5" customHeight="1">
      <c r="A3" s="14" t="s">
        <v>41</v>
      </c>
      <c r="B3" s="3">
        <v>3098.74</v>
      </c>
      <c r="C3" s="25">
        <v>7</v>
      </c>
      <c r="D3" s="16">
        <v>0.45</v>
      </c>
      <c r="E3" s="15">
        <f aca="true" t="shared" si="0" ref="E3:E8">(B3*D3)*C3</f>
        <v>9761.030999999999</v>
      </c>
      <c r="F3" s="15">
        <f aca="true" t="shared" si="1" ref="F3:F8">B3+E3</f>
        <v>12859.770999999999</v>
      </c>
      <c r="G3" s="16">
        <v>1</v>
      </c>
      <c r="H3" s="15">
        <f aca="true" t="shared" si="2" ref="H3:H8">(F3*G3)</f>
        <v>12859.770999999999</v>
      </c>
      <c r="I3" s="23">
        <v>12</v>
      </c>
      <c r="J3" s="15">
        <f aca="true" t="shared" si="3" ref="J3:J8">H3*I3</f>
        <v>154317.25199999998</v>
      </c>
    </row>
    <row r="4" spans="1:10" ht="37.5" customHeight="1">
      <c r="A4" s="14" t="s">
        <v>42</v>
      </c>
      <c r="B4" s="3">
        <v>3460.26</v>
      </c>
      <c r="C4" s="25">
        <v>10</v>
      </c>
      <c r="D4" s="16">
        <v>0.45</v>
      </c>
      <c r="E4" s="15">
        <f t="shared" si="0"/>
        <v>15571.170000000002</v>
      </c>
      <c r="F4" s="15">
        <f t="shared" si="1"/>
        <v>19031.43</v>
      </c>
      <c r="G4" s="16">
        <v>0.8</v>
      </c>
      <c r="H4" s="15">
        <f t="shared" si="2"/>
        <v>15225.144</v>
      </c>
      <c r="I4" s="23">
        <v>12</v>
      </c>
      <c r="J4" s="15">
        <f t="shared" si="3"/>
        <v>182701.728</v>
      </c>
    </row>
    <row r="5" spans="1:10" ht="37.5" customHeight="1">
      <c r="A5" s="14" t="s">
        <v>43</v>
      </c>
      <c r="B5" s="3">
        <v>4131.66</v>
      </c>
      <c r="C5" s="25">
        <v>10</v>
      </c>
      <c r="D5" s="16">
        <v>0.6</v>
      </c>
      <c r="E5" s="15">
        <f t="shared" si="0"/>
        <v>24789.959999999995</v>
      </c>
      <c r="F5" s="15">
        <f t="shared" si="1"/>
        <v>28921.619999999995</v>
      </c>
      <c r="G5" s="16">
        <v>0.65</v>
      </c>
      <c r="H5" s="15">
        <f t="shared" si="2"/>
        <v>18799.052999999996</v>
      </c>
      <c r="I5" s="23">
        <v>12</v>
      </c>
      <c r="J5" s="15">
        <f t="shared" si="3"/>
        <v>225588.63599999994</v>
      </c>
    </row>
    <row r="6" spans="1:10" ht="37.5" customHeight="1">
      <c r="A6" s="14" t="s">
        <v>44</v>
      </c>
      <c r="B6" s="3">
        <v>5009.63</v>
      </c>
      <c r="C6" s="25">
        <v>14</v>
      </c>
      <c r="D6" s="16">
        <v>0.6</v>
      </c>
      <c r="E6" s="15">
        <f t="shared" si="0"/>
        <v>42080.892</v>
      </c>
      <c r="F6" s="15">
        <f t="shared" si="1"/>
        <v>47090.522</v>
      </c>
      <c r="G6" s="16">
        <v>0.5</v>
      </c>
      <c r="H6" s="15">
        <f t="shared" si="2"/>
        <v>23545.261</v>
      </c>
      <c r="I6" s="23">
        <v>12</v>
      </c>
      <c r="J6" s="15">
        <f t="shared" si="3"/>
        <v>282543.132</v>
      </c>
    </row>
    <row r="7" spans="1:10" ht="37.5" customHeight="1">
      <c r="A7" s="14" t="s">
        <v>45</v>
      </c>
      <c r="B7" s="3">
        <v>5784.32</v>
      </c>
      <c r="C7" s="25">
        <v>16</v>
      </c>
      <c r="D7" s="16">
        <v>0.65</v>
      </c>
      <c r="E7" s="15">
        <f t="shared" si="0"/>
        <v>60156.928</v>
      </c>
      <c r="F7" s="15">
        <f t="shared" si="1"/>
        <v>65941.24799999999</v>
      </c>
      <c r="G7" s="16">
        <v>0.4</v>
      </c>
      <c r="H7" s="15">
        <f t="shared" si="2"/>
        <v>26376.4992</v>
      </c>
      <c r="I7" s="23">
        <v>12</v>
      </c>
      <c r="J7" s="15">
        <f t="shared" si="3"/>
        <v>316517.9904</v>
      </c>
    </row>
    <row r="8" spans="1:10" ht="51">
      <c r="A8" s="14" t="s">
        <v>54</v>
      </c>
      <c r="B8" s="3">
        <v>7798.5</v>
      </c>
      <c r="C8" s="25">
        <v>16</v>
      </c>
      <c r="D8" s="16">
        <v>0.65</v>
      </c>
      <c r="E8" s="15">
        <f t="shared" si="0"/>
        <v>81104.40000000001</v>
      </c>
      <c r="F8" s="15">
        <f t="shared" si="1"/>
        <v>88902.90000000001</v>
      </c>
      <c r="G8" s="16">
        <v>0.35</v>
      </c>
      <c r="H8" s="15">
        <f t="shared" si="2"/>
        <v>31116.015</v>
      </c>
      <c r="I8" s="23">
        <v>12</v>
      </c>
      <c r="J8" s="15">
        <f t="shared" si="3"/>
        <v>373392.18</v>
      </c>
    </row>
    <row r="9" ht="12.75">
      <c r="I9" s="23" t="s">
        <v>53</v>
      </c>
    </row>
  </sheetData>
  <sheetProtection/>
  <printOptions gridLines="1"/>
  <pageMargins left="1.06" right="0.7874015748031497" top="1.38" bottom="0.984251968503937" header="0.5118110236220472" footer="0.5118110236220472"/>
  <pageSetup horizontalDpi="600" verticalDpi="600" orientation="landscape" paperSize="9" r:id="rId1"/>
  <headerFooter alignWithMargins="0">
    <oddHeader>&amp;C&amp;"Arial,Grassetto"COMPENSI COMMISSIONE GESTIONE STRAORDINARIA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view="pageLayout" zoomScaleNormal="90" workbookViewId="0" topLeftCell="A10">
      <selection activeCell="S11" sqref="S11"/>
    </sheetView>
  </sheetViews>
  <sheetFormatPr defaultColWidth="9.140625" defaultRowHeight="12.75"/>
  <cols>
    <col min="1" max="1" width="28.421875" style="0" customWidth="1"/>
    <col min="2" max="2" width="12.7109375" style="0" hidden="1" customWidth="1"/>
    <col min="3" max="3" width="9.00390625" style="42" customWidth="1"/>
    <col min="4" max="5" width="10.00390625" style="0" customWidth="1"/>
    <col min="6" max="7" width="10.00390625" style="42" customWidth="1"/>
    <col min="8" max="8" width="7.28125" style="42" customWidth="1"/>
    <col min="9" max="9" width="12.8515625" style="52" customWidth="1"/>
    <col min="10" max="10" width="5.8515625" style="2" customWidth="1"/>
    <col min="11" max="11" width="9.140625" style="45" customWidth="1"/>
    <col min="12" max="12" width="10.57421875" style="45" customWidth="1"/>
    <col min="13" max="13" width="15.8515625" style="2" hidden="1" customWidth="1"/>
    <col min="14" max="14" width="9.140625" style="16" hidden="1" customWidth="1"/>
    <col min="15" max="15" width="9.140625" style="16" customWidth="1"/>
    <col min="16" max="16" width="9.28125" style="55" customWidth="1"/>
    <col min="17" max="17" width="9.140625" style="28" customWidth="1"/>
    <col min="18" max="18" width="13.7109375" style="45" customWidth="1"/>
    <col min="19" max="19" width="9.8515625" style="45" customWidth="1"/>
    <col min="20" max="20" width="13.7109375" style="52" customWidth="1"/>
    <col min="21" max="21" width="13.7109375" style="2" customWidth="1"/>
  </cols>
  <sheetData>
    <row r="1" spans="3:21" s="14" customFormat="1" ht="123" customHeight="1">
      <c r="C1" s="39" t="s">
        <v>69</v>
      </c>
      <c r="D1" s="38" t="s">
        <v>67</v>
      </c>
      <c r="E1" s="38" t="s">
        <v>68</v>
      </c>
      <c r="F1" s="39" t="s">
        <v>76</v>
      </c>
      <c r="G1" s="31" t="s">
        <v>77</v>
      </c>
      <c r="H1" s="39" t="s">
        <v>79</v>
      </c>
      <c r="I1" s="48" t="s">
        <v>83</v>
      </c>
      <c r="J1" s="32" t="s">
        <v>80</v>
      </c>
      <c r="K1" s="43" t="s">
        <v>72</v>
      </c>
      <c r="L1" s="43" t="s">
        <v>78</v>
      </c>
      <c r="M1" s="32" t="s">
        <v>59</v>
      </c>
      <c r="N1" s="38"/>
      <c r="O1" s="38" t="s">
        <v>82</v>
      </c>
      <c r="P1" s="53" t="s">
        <v>84</v>
      </c>
      <c r="Q1" s="32" t="s">
        <v>81</v>
      </c>
      <c r="R1" s="32" t="s">
        <v>75</v>
      </c>
      <c r="S1" s="43" t="s">
        <v>62</v>
      </c>
      <c r="T1" s="48" t="s">
        <v>85</v>
      </c>
      <c r="U1" s="32" t="s">
        <v>86</v>
      </c>
    </row>
    <row r="2" spans="1:21" ht="23.25" customHeight="1">
      <c r="A2" s="31"/>
      <c r="B2" s="30"/>
      <c r="C2" s="40"/>
      <c r="D2" s="30"/>
      <c r="E2" s="30"/>
      <c r="F2" s="40"/>
      <c r="G2" s="30"/>
      <c r="H2" s="40"/>
      <c r="I2" s="49" t="s">
        <v>60</v>
      </c>
      <c r="J2" s="29"/>
      <c r="K2" s="44"/>
      <c r="L2" s="44"/>
      <c r="M2" s="29"/>
      <c r="N2" s="30"/>
      <c r="O2" s="30"/>
      <c r="P2" s="54" t="s">
        <v>71</v>
      </c>
      <c r="Q2" s="29"/>
      <c r="R2" s="29"/>
      <c r="S2" s="44"/>
      <c r="T2" s="49" t="s">
        <v>61</v>
      </c>
      <c r="U2" s="29" t="s">
        <v>73</v>
      </c>
    </row>
    <row r="3" spans="1:21" s="34" customFormat="1" ht="40.5" customHeight="1">
      <c r="A3" s="37" t="s">
        <v>63</v>
      </c>
      <c r="B3" s="36" t="e">
        <f>#REF!</f>
        <v>#REF!</v>
      </c>
      <c r="C3" s="33">
        <v>1301.47</v>
      </c>
      <c r="D3" s="3">
        <v>2208</v>
      </c>
      <c r="E3" s="33">
        <v>906.53</v>
      </c>
      <c r="F3" s="33">
        <v>616.44</v>
      </c>
      <c r="G3" s="9">
        <v>1917.91</v>
      </c>
      <c r="H3" s="57">
        <v>0.68</v>
      </c>
      <c r="I3" s="50">
        <v>1304.17</v>
      </c>
      <c r="J3" s="2">
        <v>2</v>
      </c>
      <c r="K3" s="46">
        <v>0.15</v>
      </c>
      <c r="L3" s="41">
        <v>575.37</v>
      </c>
      <c r="M3" s="3" t="e">
        <f>(I3*100)/#REF!</f>
        <v>#REF!</v>
      </c>
      <c r="N3" s="35">
        <v>0.15</v>
      </c>
      <c r="O3" s="59">
        <v>0.35</v>
      </c>
      <c r="P3" s="52">
        <v>201.37</v>
      </c>
      <c r="Q3" s="28">
        <v>10</v>
      </c>
      <c r="R3" s="33">
        <v>4794.77</v>
      </c>
      <c r="S3" s="56">
        <v>0.08</v>
      </c>
      <c r="T3" s="51">
        <v>383.58</v>
      </c>
      <c r="U3" s="9">
        <v>1889.12</v>
      </c>
    </row>
    <row r="4" spans="1:21" s="34" customFormat="1" ht="40.5" customHeight="1">
      <c r="A4" s="26" t="s">
        <v>55</v>
      </c>
      <c r="B4" s="36" t="e">
        <f>#REF!</f>
        <v>#REF!</v>
      </c>
      <c r="C4" s="33">
        <v>1952.2</v>
      </c>
      <c r="D4" s="33">
        <v>3036</v>
      </c>
      <c r="E4" s="33">
        <v>1083.8</v>
      </c>
      <c r="F4" s="33">
        <v>736.98</v>
      </c>
      <c r="G4" s="9">
        <v>2689.18</v>
      </c>
      <c r="H4" s="57">
        <v>0.5</v>
      </c>
      <c r="I4" s="50">
        <v>1344.59</v>
      </c>
      <c r="J4" s="2">
        <v>4</v>
      </c>
      <c r="K4" s="46">
        <v>0.15</v>
      </c>
      <c r="L4" s="41">
        <v>1613.5</v>
      </c>
      <c r="M4" s="3">
        <f aca="true" t="shared" si="0" ref="M4:M11">(I4*100)/I3</f>
        <v>103.09928920309468</v>
      </c>
      <c r="N4" s="35">
        <v>0.15</v>
      </c>
      <c r="O4" s="58">
        <v>0.35</v>
      </c>
      <c r="P4" s="52">
        <v>564.72</v>
      </c>
      <c r="Q4" s="28">
        <v>12</v>
      </c>
      <c r="R4" s="33">
        <v>8067.54</v>
      </c>
      <c r="S4" s="56">
        <v>0.08</v>
      </c>
      <c r="T4" s="51">
        <v>645.4</v>
      </c>
      <c r="U4" s="9">
        <v>2554.71</v>
      </c>
    </row>
    <row r="5" spans="1:21" s="34" customFormat="1" ht="40.5" customHeight="1">
      <c r="A5" s="26" t="s">
        <v>56</v>
      </c>
      <c r="B5" s="36" t="e">
        <f>#REF!</f>
        <v>#REF!</v>
      </c>
      <c r="C5" s="33">
        <v>2509.98</v>
      </c>
      <c r="D5" s="3">
        <v>4002</v>
      </c>
      <c r="E5" s="33">
        <v>1492.02</v>
      </c>
      <c r="F5" s="33">
        <v>1014.57</v>
      </c>
      <c r="G5" s="9">
        <v>3524.55</v>
      </c>
      <c r="H5" s="57">
        <v>0.5</v>
      </c>
      <c r="I5" s="50">
        <v>1762.27</v>
      </c>
      <c r="J5" s="2">
        <v>4</v>
      </c>
      <c r="K5" s="46">
        <v>0.45</v>
      </c>
      <c r="L5" s="41">
        <v>6344.19</v>
      </c>
      <c r="M5" s="3">
        <f t="shared" si="0"/>
        <v>131.06374433842288</v>
      </c>
      <c r="N5" s="35">
        <v>0.45</v>
      </c>
      <c r="O5" s="59">
        <v>0.14</v>
      </c>
      <c r="P5" s="52">
        <v>888.18</v>
      </c>
      <c r="Q5" s="28">
        <v>12</v>
      </c>
      <c r="R5" s="33">
        <v>10573.65</v>
      </c>
      <c r="S5" s="56">
        <v>0.07</v>
      </c>
      <c r="T5" s="51">
        <v>740.15</v>
      </c>
      <c r="U5" s="9">
        <v>3390.6</v>
      </c>
    </row>
    <row r="6" spans="1:21" s="34" customFormat="1" ht="40.5" customHeight="1">
      <c r="A6" s="26" t="s">
        <v>57</v>
      </c>
      <c r="B6" s="36" t="e">
        <f>#REF!</f>
        <v>#REF!</v>
      </c>
      <c r="C6" s="33">
        <v>2788.86</v>
      </c>
      <c r="D6" s="3">
        <v>4140</v>
      </c>
      <c r="E6" s="33">
        <v>1351.14</v>
      </c>
      <c r="F6" s="33">
        <v>918.77</v>
      </c>
      <c r="G6" s="9">
        <v>3707.63</v>
      </c>
      <c r="H6" s="57">
        <v>0.5</v>
      </c>
      <c r="I6" s="50">
        <v>1853.81</v>
      </c>
      <c r="J6" s="2">
        <v>5</v>
      </c>
      <c r="K6" s="46">
        <v>0.45</v>
      </c>
      <c r="L6" s="41">
        <v>8342.16</v>
      </c>
      <c r="M6" s="3">
        <f t="shared" si="0"/>
        <v>105.1944367208203</v>
      </c>
      <c r="N6" s="35">
        <v>0.45</v>
      </c>
      <c r="O6" s="59">
        <v>0.1</v>
      </c>
      <c r="P6" s="52">
        <v>834.21</v>
      </c>
      <c r="Q6" s="28">
        <v>16</v>
      </c>
      <c r="R6" s="33">
        <v>14830.52</v>
      </c>
      <c r="S6" s="56">
        <v>0.06</v>
      </c>
      <c r="T6" s="51">
        <v>889.83</v>
      </c>
      <c r="U6" s="9">
        <v>3577.85</v>
      </c>
    </row>
    <row r="7" spans="1:21" s="34" customFormat="1" ht="40.5" customHeight="1">
      <c r="A7" s="26" t="s">
        <v>58</v>
      </c>
      <c r="B7" s="36" t="e">
        <f>#REF!</f>
        <v>#REF!</v>
      </c>
      <c r="C7" s="33">
        <v>3114.23</v>
      </c>
      <c r="D7" s="3">
        <v>4830</v>
      </c>
      <c r="E7" s="33">
        <v>1715.77</v>
      </c>
      <c r="F7" s="33">
        <v>1166.72</v>
      </c>
      <c r="G7" s="9">
        <v>4280.95</v>
      </c>
      <c r="H7" s="57">
        <v>0.5</v>
      </c>
      <c r="I7" s="50">
        <v>2140.47</v>
      </c>
      <c r="J7" s="2">
        <v>7</v>
      </c>
      <c r="K7" s="46">
        <v>0.45</v>
      </c>
      <c r="L7" s="41">
        <v>13484.99</v>
      </c>
      <c r="M7" s="3">
        <f t="shared" si="0"/>
        <v>115.46328911808652</v>
      </c>
      <c r="N7" s="35">
        <v>0.45</v>
      </c>
      <c r="O7" s="60">
        <v>0.07</v>
      </c>
      <c r="P7" s="52">
        <v>943.94</v>
      </c>
      <c r="Q7" s="28">
        <v>24</v>
      </c>
      <c r="R7" s="33">
        <v>25685.7</v>
      </c>
      <c r="S7" s="56">
        <v>0.04</v>
      </c>
      <c r="T7" s="51">
        <v>1027.42</v>
      </c>
      <c r="U7" s="9">
        <v>4111.83</v>
      </c>
    </row>
    <row r="8" spans="1:21" s="34" customFormat="1" ht="34.5" customHeight="1">
      <c r="A8" s="37" t="s">
        <v>65</v>
      </c>
      <c r="B8" s="36" t="e">
        <f>#REF!</f>
        <v>#REF!</v>
      </c>
      <c r="C8" s="33">
        <v>3718.4</v>
      </c>
      <c r="D8" s="3">
        <v>6210</v>
      </c>
      <c r="E8" s="33">
        <v>2491.6</v>
      </c>
      <c r="F8" s="33">
        <v>1694.28</v>
      </c>
      <c r="G8" s="9">
        <v>5412.68</v>
      </c>
      <c r="H8" s="57">
        <v>0.5</v>
      </c>
      <c r="I8" s="50">
        <v>2706.34</v>
      </c>
      <c r="J8" s="2">
        <v>7</v>
      </c>
      <c r="K8" s="46">
        <v>0.6</v>
      </c>
      <c r="L8" s="41">
        <v>22733.25</v>
      </c>
      <c r="M8" s="3">
        <f t="shared" si="0"/>
        <v>126.4367171695936</v>
      </c>
      <c r="N8" s="35">
        <v>0.6</v>
      </c>
      <c r="O8" s="61">
        <v>0.055</v>
      </c>
      <c r="P8" s="51">
        <v>1250.32</v>
      </c>
      <c r="Q8" s="28">
        <v>24</v>
      </c>
      <c r="R8" s="33">
        <v>32476.08</v>
      </c>
      <c r="S8" s="56">
        <v>0.04</v>
      </c>
      <c r="T8" s="51">
        <v>1299.04</v>
      </c>
      <c r="U8" s="9">
        <v>5255.7</v>
      </c>
    </row>
    <row r="9" spans="1:21" s="34" customFormat="1" ht="35.25" customHeight="1">
      <c r="A9" s="37" t="s">
        <v>64</v>
      </c>
      <c r="B9" s="36" t="e">
        <f>#REF!</f>
        <v>#REF!</v>
      </c>
      <c r="C9" s="33">
        <v>3718.4</v>
      </c>
      <c r="D9" s="3">
        <v>9660</v>
      </c>
      <c r="E9" s="33">
        <v>5941.6</v>
      </c>
      <c r="F9" s="33">
        <v>4040.28</v>
      </c>
      <c r="G9" s="9">
        <v>7758.68</v>
      </c>
      <c r="H9" s="57">
        <v>0.5</v>
      </c>
      <c r="I9" s="50">
        <v>3879.34</v>
      </c>
      <c r="J9" s="27">
        <v>7</v>
      </c>
      <c r="K9" s="47">
        <v>0.6</v>
      </c>
      <c r="L9" s="41">
        <v>32586.45</v>
      </c>
      <c r="M9" s="3">
        <f t="shared" si="0"/>
        <v>143.34266943547374</v>
      </c>
      <c r="N9" s="35">
        <v>0.6</v>
      </c>
      <c r="O9" s="61">
        <v>0.035</v>
      </c>
      <c r="P9" s="51">
        <v>1140.52</v>
      </c>
      <c r="Q9" s="28">
        <v>24</v>
      </c>
      <c r="R9" s="33">
        <v>46552.08</v>
      </c>
      <c r="S9" s="56">
        <v>0.05</v>
      </c>
      <c r="T9" s="51">
        <v>2327.6</v>
      </c>
      <c r="U9" s="9">
        <v>7347.46</v>
      </c>
    </row>
    <row r="10" spans="1:21" s="34" customFormat="1" ht="39.75" customHeight="1">
      <c r="A10" s="37" t="s">
        <v>70</v>
      </c>
      <c r="B10" s="36" t="e">
        <f>#REF!</f>
        <v>#REF!</v>
      </c>
      <c r="C10" s="33">
        <v>4508.66</v>
      </c>
      <c r="D10" s="3">
        <v>11040</v>
      </c>
      <c r="E10" s="33">
        <v>6531.34</v>
      </c>
      <c r="F10" s="33">
        <v>4441.31</v>
      </c>
      <c r="G10" s="9">
        <v>8949.97</v>
      </c>
      <c r="H10" s="57">
        <v>0.5</v>
      </c>
      <c r="I10" s="50">
        <v>4474.98</v>
      </c>
      <c r="J10" s="2">
        <v>9</v>
      </c>
      <c r="K10" s="46">
        <v>0.6</v>
      </c>
      <c r="L10" s="41">
        <v>48329.83</v>
      </c>
      <c r="M10" s="3">
        <f t="shared" si="0"/>
        <v>115.35415818154632</v>
      </c>
      <c r="N10" s="35">
        <v>0.65</v>
      </c>
      <c r="O10" s="61">
        <v>0.035</v>
      </c>
      <c r="P10" s="51">
        <v>1691.54</v>
      </c>
      <c r="Q10" s="28">
        <v>32</v>
      </c>
      <c r="R10" s="33">
        <v>71599.76</v>
      </c>
      <c r="S10" s="62">
        <v>0.032</v>
      </c>
      <c r="T10" s="51">
        <v>2291.19</v>
      </c>
      <c r="U10" s="9">
        <v>8457.71</v>
      </c>
    </row>
    <row r="11" spans="1:21" s="34" customFormat="1" ht="43.5" customHeight="1">
      <c r="A11" s="37" t="s">
        <v>66</v>
      </c>
      <c r="B11" s="36" t="e">
        <f>#REF!</f>
        <v>#REF!</v>
      </c>
      <c r="C11" s="33">
        <v>7018.65</v>
      </c>
      <c r="D11" s="3">
        <v>13800</v>
      </c>
      <c r="E11" s="33">
        <v>6781.35</v>
      </c>
      <c r="F11" s="33">
        <v>4611.31</v>
      </c>
      <c r="G11" s="9">
        <v>11629.96</v>
      </c>
      <c r="H11" s="57">
        <v>0.5</v>
      </c>
      <c r="I11" s="50">
        <v>5814.98</v>
      </c>
      <c r="J11" s="2">
        <v>12</v>
      </c>
      <c r="K11" s="46">
        <v>0.65</v>
      </c>
      <c r="L11" s="41">
        <v>90713.68</v>
      </c>
      <c r="M11" s="3">
        <f t="shared" si="0"/>
        <v>129.9442679073426</v>
      </c>
      <c r="N11" s="35">
        <v>0.65</v>
      </c>
      <c r="O11" s="59">
        <v>0.02</v>
      </c>
      <c r="P11" s="51">
        <v>1814.27</v>
      </c>
      <c r="Q11" s="28">
        <v>48</v>
      </c>
      <c r="R11" s="33">
        <v>139559.52</v>
      </c>
      <c r="S11" s="56">
        <v>0.02</v>
      </c>
      <c r="T11" s="51">
        <v>2791.19</v>
      </c>
      <c r="U11" s="9">
        <v>10420.44</v>
      </c>
    </row>
    <row r="12" spans="1:21" ht="30.75" customHeight="1">
      <c r="A12" s="64" t="s">
        <v>74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</sheetData>
  <sheetProtection/>
  <mergeCells count="1">
    <mergeCell ref="A12:U12"/>
  </mergeCells>
  <printOptions gridLines="1"/>
  <pageMargins left="0.5118110236220472" right="0.2755905511811024" top="0.4330708661417323" bottom="0.4330708661417323" header="0.1968503937007874" footer="0.1968503937007874"/>
  <pageSetup fitToHeight="0" fitToWidth="1" horizontalDpi="600" verticalDpi="600" orientation="landscape" paperSize="9" scale="70" r:id="rId1"/>
  <headerFooter alignWithMargins="0">
    <oddHeader xml:space="preserve">&amp;C&amp;"Arial,Grassetto"&amp;12COMPENSI COMPONENTI COMMISSIONI STRAORDINARIE EX ART. 143 T.U.O.E.L. INCREMENTO ASSESSORI - ANNO 2023 </oddHeader>
    <oddFooter>&amp;C&amp;18B1&amp;R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per gli Affari Interni e Territoriali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rbotti</dc:creator>
  <cp:keywords/>
  <dc:description/>
  <cp:lastModifiedBy>Botti Roberto</cp:lastModifiedBy>
  <cp:lastPrinted>2022-10-21T09:09:48Z</cp:lastPrinted>
  <dcterms:created xsi:type="dcterms:W3CDTF">2003-07-10T11:13:30Z</dcterms:created>
  <dcterms:modified xsi:type="dcterms:W3CDTF">2022-10-24T16:07:14Z</dcterms:modified>
  <cp:category/>
  <cp:version/>
  <cp:contentType/>
  <cp:contentStatus/>
</cp:coreProperties>
</file>