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3"/>
  <workbookPr showInkAnnotation="0" codeName="Questa_cartella_di_lavoro" defaultThemeVersion="166925"/>
  <mc:AlternateContent xmlns:mc="http://schemas.openxmlformats.org/markup-compatibility/2006">
    <mc:Choice Requires="x15">
      <x15ac:absPath xmlns:x15ac="http://schemas.microsoft.com/office/spreadsheetml/2010/11/ac" url="C:\Users\dpp1063025\Desktop\excel non modific\"/>
    </mc:Choice>
  </mc:AlternateContent>
  <xr:revisionPtr revIDLastSave="0" documentId="13_ncr:1_{4BD78FC7-BA07-4927-BB30-7697537C71D4}" xr6:coauthVersionLast="36" xr6:coauthVersionMax="47" xr10:uidLastSave="{00000000-0000-0000-0000-000000000000}"/>
  <bookViews>
    <workbookView xWindow="0" yWindow="0" windowWidth="38400" windowHeight="17505" firstSheet="4" activeTab="13" xr2:uid="{00000000-000D-0000-FFFF-FFFF00000000}"/>
  </bookViews>
  <sheets>
    <sheet name="COPERTINA" sheetId="16" r:id="rId1"/>
    <sheet name="LATINA" sheetId="5" r:id="rId2"/>
    <sheet name="L'AQUILA 1" sheetId="6" r:id="rId3"/>
    <sheet name="L'AQUILA 2" sheetId="15" r:id="rId4"/>
    <sheet name="LECCE" sheetId="4" r:id="rId5"/>
    <sheet name="LODI " sheetId="7" r:id="rId6"/>
    <sheet name="LUCCA" sheetId="3" r:id="rId7"/>
    <sheet name="MATERA" sheetId="8" r:id="rId8"/>
    <sheet name="MILANO CPR 2021-2022 " sheetId="11" r:id="rId9"/>
    <sheet name="MILANO CAS 2021-2022" sheetId="9" r:id="rId10"/>
    <sheet name="MILANO FACILITY MANAGEMENT" sheetId="13" r:id="rId11"/>
    <sheet name="MONZA BRIANZA " sheetId="10" r:id="rId12"/>
    <sheet name="NOVARA INTERPRETARIATO" sheetId="12" r:id="rId13"/>
    <sheet name="NOVARA MIGRANTI" sheetId="14" r:id="rId14"/>
  </sheets>
  <definedNames>
    <definedName name="_xlnm.Print_Area" localSheetId="0">COPERTINA!$H$16:$O$23</definedName>
    <definedName name="_xlnm.Print_Area" localSheetId="2">'L''AQUILA 1'!$A$4:$R$21</definedName>
    <definedName name="_xlnm.Print_Area" localSheetId="3">'L''AQUILA 2'!$A$4:$R$21</definedName>
    <definedName name="_xlnm.Print_Area" localSheetId="1">LATINA!$A$4:$R$10</definedName>
    <definedName name="_xlnm.Print_Area" localSheetId="4">LECCE!$A$4:$R$10</definedName>
    <definedName name="_xlnm.Print_Area" localSheetId="5">'LODI '!$A$4:$S$26</definedName>
    <definedName name="_xlnm.Print_Area" localSheetId="6">LUCCA!$A$4:$R$8</definedName>
    <definedName name="_xlnm.Print_Area" localSheetId="7">MATERA!$A$4:$R$5</definedName>
    <definedName name="_xlnm.Print_Area" localSheetId="9">'MILANO CAS 2021-2022'!$A$4:$S$24</definedName>
    <definedName name="_xlnm.Print_Area" localSheetId="8">'MILANO CPR 2021-2022 '!$A$4:$R$19</definedName>
    <definedName name="_xlnm.Print_Area" localSheetId="10">'MILANO FACILITY MANAGEMENT'!$A$4:$R$7</definedName>
    <definedName name="_xlnm.Print_Area" localSheetId="11">'MONZA BRIANZA '!$A$4:$S$53</definedName>
    <definedName name="_xlnm.Print_Area" localSheetId="12">'NOVARA INTERPRETARIATO'!$A$4:$R$39</definedName>
    <definedName name="_xlnm.Print_Area" localSheetId="13">'NOVARA MIGRANTI'!$A$4:$R$65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R5" i="15" l="1"/>
  <c r="R5" i="6"/>
  <c r="R5" i="5" l="1"/>
  <c r="R5" i="3" l="1"/>
  <c r="R22" i="7" l="1"/>
  <c r="K5" i="8" l="1"/>
  <c r="R51" i="10" l="1"/>
  <c r="R46" i="10"/>
  <c r="R43" i="10"/>
  <c r="R38" i="10"/>
  <c r="R29" i="10"/>
  <c r="R23" i="10"/>
  <c r="R15" i="10"/>
  <c r="R5" i="10"/>
  <c r="R59" i="14" l="1"/>
  <c r="R52" i="14"/>
  <c r="R44" i="14"/>
  <c r="R26" i="14"/>
  <c r="R19" i="14"/>
  <c r="R5" i="14"/>
  <c r="R38" i="12"/>
  <c r="R36" i="12"/>
  <c r="R26" i="12"/>
  <c r="R16" i="12"/>
  <c r="K5" i="13" l="1"/>
  <c r="J5" i="13"/>
  <c r="R5" i="13" l="1"/>
  <c r="R24" i="12" l="1"/>
  <c r="R5" i="12" l="1"/>
  <c r="R14" i="11" l="1"/>
  <c r="R11" i="11"/>
  <c r="R8" i="11"/>
  <c r="R5" i="11"/>
  <c r="R16" i="9"/>
  <c r="R13" i="9"/>
  <c r="R18" i="11" l="1"/>
  <c r="R8" i="9"/>
  <c r="R5" i="9"/>
  <c r="R22" i="9" s="1"/>
  <c r="K5" i="9"/>
  <c r="J5" i="9"/>
  <c r="R20" i="10" l="1"/>
  <c r="K7" i="10"/>
  <c r="J7" i="10"/>
  <c r="K6" i="10"/>
  <c r="J6" i="10"/>
  <c r="J5" i="10"/>
  <c r="K5" i="10" l="1"/>
  <c r="J5" i="8" l="1"/>
  <c r="R17" i="7" l="1"/>
  <c r="R14" i="7"/>
  <c r="R8" i="7"/>
  <c r="R5" i="7"/>
  <c r="R25" i="7" l="1"/>
  <c r="R5" i="4"/>
  <c r="K5" i="4"/>
  <c r="J5" i="4"/>
</calcChain>
</file>

<file path=xl/sharedStrings.xml><?xml version="1.0" encoding="utf-8"?>
<sst xmlns="http://schemas.openxmlformats.org/spreadsheetml/2006/main" count="823" uniqueCount="179">
  <si>
    <t>LATINA</t>
  </si>
  <si>
    <t>LECCE</t>
  </si>
  <si>
    <t>LODI</t>
  </si>
  <si>
    <t>LUCCA</t>
  </si>
  <si>
    <t>MATERA</t>
  </si>
  <si>
    <t>MILANO</t>
  </si>
  <si>
    <t>NOVARA</t>
  </si>
  <si>
    <t xml:space="preserve">IMPORTO </t>
  </si>
  <si>
    <t>2% - 1,90% - 1,80% dei contratti attuativi scaglionati in base alle soglie comunitarie</t>
  </si>
  <si>
    <t>SOMMA SPETTANTE</t>
  </si>
  <si>
    <t xml:space="preserve">ELENCAZIONE PROCEDURE E TIPOLOGIA DI AFFIDAMENTO </t>
  </si>
  <si>
    <t xml:space="preserve">BENEFICIARI/QUALIFICA </t>
  </si>
  <si>
    <t xml:space="preserve">FUNZIONI SVOLTE </t>
  </si>
  <si>
    <t xml:space="preserve">PERCENTUALI </t>
  </si>
  <si>
    <t>Supporto al DEC</t>
  </si>
  <si>
    <t>TOTALE DA ACCREDITARE</t>
  </si>
  <si>
    <t>TIPOLOGIA DI AFFIDAMENTO</t>
  </si>
  <si>
    <t>APERTA</t>
  </si>
  <si>
    <t xml:space="preserve">ELENCAZIONE PROCEDURE </t>
  </si>
  <si>
    <t xml:space="preserve">TIPOLOGIA DI AFFIDAMENTO </t>
  </si>
  <si>
    <t xml:space="preserve">APERTA </t>
  </si>
  <si>
    <t>RUP</t>
  </si>
  <si>
    <t>SOMMA  SPETTANTE PER INCENTIVI</t>
  </si>
  <si>
    <t>Supporto al RUP</t>
  </si>
  <si>
    <t>ACCORDO QUADRO 28117 - CIG 88852357DF CONVENZIONI 2022</t>
  </si>
  <si>
    <t>ACCORDO QUADRO 28117 - CIG 88852357DF CONVENZIONI 2023</t>
  </si>
  <si>
    <t>ACCORDO QUADRO 80445 - CIG 87918510F7 CONVENZIONI 2022</t>
  </si>
  <si>
    <t>ACCORDO QUADRO 13729 - CIG 8885205F1B CONVENZIONI 2022</t>
  </si>
  <si>
    <t>ACCORDO QUADRO 13729 -CIG 8885205F1B CONVENZIONI 2023</t>
  </si>
  <si>
    <t>ACCORDO QUADRO 80445 - CIG 87918510F7 CONVENZIONI 2023</t>
  </si>
  <si>
    <t>IMPORTO ACCORDO ATTUATIVO</t>
  </si>
  <si>
    <t>DEC</t>
  </si>
  <si>
    <t>L'AQUILA</t>
  </si>
  <si>
    <t xml:space="preserve">AFFIDAMENTO ESRVIZIO INTERPRETARIATO TRADUZIONE SUPPORTO COMMISSIONE TERRITORIALE </t>
  </si>
  <si>
    <t>ACCORDI QUADRO PER L'AFFIDAMENTO SERVIZIO ACCOGLIENZA RICHIEDENTI PROTEZIONE INTERNAZIONALE BIENNIO 2021/2023  PRIMA ANNUALITA'                  CIG 87460550E9 - CIG 874644E9B</t>
  </si>
  <si>
    <t>Supporto a RUP</t>
  </si>
  <si>
    <t xml:space="preserve">seconda annualita' </t>
  </si>
  <si>
    <t>AFFIDAMENTO SERVIZIO RECUPERO E CUSTODIA E ACQUSITO VEICOLI SEQUESTRATI                                         CIG 7470507472</t>
  </si>
  <si>
    <t>2 ACCORDI QUADRO ACCOGLIENZA MIGRANTI 1/1/2020 31/12/2021 CIG 8013780C73              CIG 8014640228              1/1/2022 31/12/2023   CIG 886481980E           CIG 8864943E60</t>
  </si>
  <si>
    <t>IMPORTO (totale contratti attuativi)</t>
  </si>
  <si>
    <t xml:space="preserve">Affidamento dei servizi di gestione dei centri collettivi di accoglienza migranti con capacità ricettiva fino a 50 posti - CIG 7807450F8B 2019                                                     </t>
  </si>
  <si>
    <t>Affidamento dei servizi di gestione dei centri collettivi di accoglienza migranti con capacità ricettiva di DA 51 A 300 posti - cig 7808184D43  2019</t>
  </si>
  <si>
    <t>Servizio di recupero e custodia veicoli sequestrati - cig 80510554C3 (RTI 
Autodemolizioni  - 2019</t>
  </si>
  <si>
    <t>PERCENTUALI RUP</t>
  </si>
  <si>
    <t>PERCENTUALI DEC</t>
  </si>
  <si>
    <t>RUP (Funzione svolta per i 3 contratti)</t>
  </si>
  <si>
    <t>Supporto al RUP (Funzione svolta per i 3 contratti)</t>
  </si>
  <si>
    <t>Affidamento servizi di accoglienza in favore di cittadini stranieri centri costi- tuiti da unità abitative fino a 50 posti - 8423532681 - 2020</t>
  </si>
  <si>
    <t>Affidamento servizi centri di accoglienza -unità abitative fino a 50 posti dal 01/10/2021 al 30/09/2023 - cig 8784537D3F - prima convenzione 2021</t>
  </si>
  <si>
    <t>Affidamento servizi centri di accoglienza -unità abitative fino a 50 posti dal 01/10/2021 al 30/09/2023 - cig 8784537D3F - seconda convenzione 2021</t>
  </si>
  <si>
    <t>70% del 30% liquidabile al RUP (RUP Dirigente)</t>
  </si>
  <si>
    <t>40% del 24% liquidabili al DEC (DEC Dirigente)</t>
  </si>
  <si>
    <t>60% del 24% (DEC Dirigente)</t>
  </si>
  <si>
    <t>80% del 24% liquidabili al DEC (DEC Dirigente)</t>
  </si>
  <si>
    <t xml:space="preserve"> 30% liquidabile al RUP</t>
  </si>
  <si>
    <t>Affidamento servizi centri di accoglienza -centri collettivi fino a 50 posti dal 01/03/2022 al 28/02/2024 - cig 8784689AAF - 2021</t>
  </si>
  <si>
    <t xml:space="preserve">Affidamento servizi centri di accoglienza -centri collettivi fino a 51 a 100 posti dal dal 01/03/2022 al 28/02/2024 - 8784701498 </t>
  </si>
  <si>
    <t xml:space="preserve">Affidamento servizi centri di accoglienza -centri collettivi unità abitative fino a 50 posti dal 10/01/2022 al 09/01/2024; cig 89384290F5 - prima convenzione  2021 </t>
  </si>
  <si>
    <t>Affidamento servizi centri di accoglienza -centri collettivi unità abitative fino a 50 posti dal 10/01/2022 al 09/01/2024; cig 89384290F5 - seconda convenzione  2021</t>
  </si>
  <si>
    <t>affidamento dei servizi di accoglienza unità abitative dal 01/07/2022 al 30/09/2022 - cig 8768758005 - 2021</t>
  </si>
  <si>
    <t>Affidamento servizi centri di accoglienza -centri collettivi fino a 50 posti dal 21/03/2022 al 20/03/2024; cig 893849576A - 2021</t>
  </si>
  <si>
    <t>Servizio di intepretariato - cig 8998993BF0  - 2021</t>
  </si>
  <si>
    <t>Procedura negoziata Accoglienza Ucraini - cig 9237647B73  - 2022</t>
  </si>
  <si>
    <t>Procedura negoziata per l’affidamento dei servizi di accoglienza di cittadini ucraini - 9873401C3F - primo semetere 2023</t>
  </si>
  <si>
    <t xml:space="preserve">MONZA BRIANZA </t>
  </si>
  <si>
    <t xml:space="preserve">30% del 30% </t>
  </si>
  <si>
    <t>60% del 40%</t>
  </si>
  <si>
    <t>GARE SERVIZIO ACCOGLIENZA MIGRANTI ANNO 2021 a saldo- 13 CONTRATTI ATTUATIVI PER UN TOTALE DI € 22.181.564,51 - I CONTEGGI SONO STATI EFFETTUATI SULL'IMPORTO DI OGNI SINGOLO CONTRATTO:                                                                         503.370,24                                                                                          524.527,50                                                                                                517.325,00                                                                                                      605.257,50                                                                                       1.196.754,57                                                                                                                            716.005,00                                                                                             2.0 65.446,00                                                                                           3,146.070,00                                                                                                   2.999.426,,50                                                                                  3.088.815,00                                                                                                                            2.088.020,00                                                                        2.265.289,20                                                                                             2.465.208,00                                                                                                                                                                                                                CIG 8952892034 ASSOCIAZIONE CIELO E TERRA
CIG 89528952AD COMMISSIONE SINODALE DIACONIA VALDESE
CIG 89514477BE ELLEPIKAPPA SOC . COOP. SOCIALE
CIG 8952896380 ANGEL SERVICE SOC. COOP. SOCIALE
CIG 8952897453 FARSI PROSSIMO SOC. COOP. SOCIALE
CIG 8952898526 RTI FONDAZIONE F.LLI DI SAN FRANCESCO - ARCADIA -.
CIG 895290179F ASSOCIAZIONE COMETA
CIG 89529006CC ASSOCIAZIONE DELLA CROCE ROSSA ITALIANA
CIG 8952903945 RTI FONDAZIONE F.LLI DI SAN FRANCESCO - ARCADIA
CIG 89528995F9 FONDAZIONE PROGETTO ARCA
CIG 8952902872 RTI ORS ITALIA SRL- ASSOCIAZIONE ACUARINTO
CIG 8792769684 MEDIHOSPES SOC COOP SOCIALE
CIG 88293290CA MEDIHOSPES SOC COOP SOCIAL</t>
  </si>
  <si>
    <t>GARA SERVIZIO ACCOGLIENZA MIGRANTI E GESTIONE - ANNO 2022 - 13 CONTRATTI ATTUATIVI PER UN TOTALE DI € 26.800.314,81 - I CONTEGGI EFFETTUATI SU OGNI SINGOLO CONTRATTO ATTUATIVO:                                                                 461.422,72                                                                                            786.460,50                                                                                           879.452,50                                                                                     605.257,50                                                                                                2.023.041,27                                                                                                          753.723,00                                                                   2.213.299,52                                                                                        3.314.700,00                                                                                   2.171.998,50                                                                                            4.633.222,50                                                                                                         3.314.700,00                                                              2.684.787,20                                                                                         2.958.249,60                                                                                            CIG 9401139154 ASSOCIAZIONE CIELO E TERRA
CIG 940104863A COMMISSIONE SINODALE DIACONIA VALDESE
CIG 9399473280 ELLEPIKAPPA SOC . COOP. SOCIALE
CIG 9401184675 ANGEL SERVICE SOC. COOP. SOCIALE
CIG 9401203623 FARSI PROSSIMO SOC. COOP. SOCIALE
CIG 9401242652 FONDAZIONE F.LLI DI SAN FRANCESCO
CIG 9401405CD3 ASSOCIAZIONE COMETA
CIG 9401385C52 ASSOCIAZIONE DELLA CROCE ROSSA ITALIANA
CIG 9401486FAA FONDAZIONE F.LLI DI SAN FRANCESCO
CIG 9401367D77 FONDAZIONE PROGETTO ARCA
CIG 9401425D54 RTI ORS ITALIA SRL- ASSOCIAZIONE ACUARINTO
CIG 94221078A9 MEDIHOSPES SOC COOP SOCIALE
CIG 9434113C52 MEDIHOSPES SOC COOP SOCIALE</t>
  </si>
  <si>
    <t>SERVIZIO ACCOGLIENZA MIGRANTI CPR  - CIG 8716424C9F  - ANNO 2021</t>
  </si>
  <si>
    <t>SERVIZIO ACCOGLIENZA MIGRANTI CPR  - CIG 9327483279- ANNO 2022</t>
  </si>
  <si>
    <t xml:space="preserve">MILANO </t>
  </si>
  <si>
    <t>AFFIDAMENTO SERVIZIO INTERPRETARIATO E TRADUZIONE COMMISSIONE DIRITTO ASILO NOVARA - 2019 (302GG)</t>
  </si>
  <si>
    <t>PROCEDURA NEGOZIATA</t>
  </si>
  <si>
    <t>70% (Dirigente)</t>
  </si>
  <si>
    <t>24% (Dirigente)</t>
  </si>
  <si>
    <t>20% del 30%</t>
  </si>
  <si>
    <t>28% del 30%</t>
  </si>
  <si>
    <t xml:space="preserve">6% del 30% </t>
  </si>
  <si>
    <t>11% del 30%</t>
  </si>
  <si>
    <t>2% del 30%</t>
  </si>
  <si>
    <t>6% del 30%</t>
  </si>
  <si>
    <t>1% del 30%</t>
  </si>
  <si>
    <t>5% del 30%</t>
  </si>
  <si>
    <t>0,50% del 30%</t>
  </si>
  <si>
    <t>AFFIDAMENTO SERVIZIO INTERPRETARIATO E TRADUZIONE COMMISSIONE DIRITTO ASILO NOVARA - 2020 (304GG)</t>
  </si>
  <si>
    <t>PROCEDURA RDO MEPA APERTA PER L'AFFIDAMENTO DEL SERVIZIO D'INTERPRETARIATO E TRADUZIONI PER COMMISSIONE TERRITORIALE SEZIONE DI NOVARA DET. DI INCARICO N. 36786 DEL 26/05/2021 PERIODO DAL MAG.2021 AL 28 FEBBR. 2023 (GG. 644)</t>
  </si>
  <si>
    <t>70% DEL 30%</t>
  </si>
  <si>
    <t>78%DEL 22%</t>
  </si>
  <si>
    <t>Convenzione</t>
  </si>
  <si>
    <t>supporto al DEC</t>
  </si>
  <si>
    <t>60% DEL 24%</t>
  </si>
  <si>
    <t>40% DEL 24%</t>
  </si>
  <si>
    <t>100% del 30%</t>
  </si>
  <si>
    <t>20% DEL 30%</t>
  </si>
  <si>
    <t>10%DEL 22%</t>
  </si>
  <si>
    <t>8% DEL 30%</t>
  </si>
  <si>
    <t>5%DEL 22%</t>
  </si>
  <si>
    <t>70% del 30%</t>
  </si>
  <si>
    <t xml:space="preserve">85% del 22% </t>
  </si>
  <si>
    <t>PROCEDURA RDO MEPA APERTA PER L'AFFIDAMENTO DEL SERVIZIO D'INTERPRETARIATO E TRADUZIONI PER COMMISSIONE TERRITORIALE SEZIONE DI NOVARA DET. DI INCARICO N. 52921 DEL 27/07/2020 PERIODO DAL 27 LUGL.2020 AL 31 AGOSTO 2021 (GG. 401) GG. 158</t>
  </si>
  <si>
    <t>PROCEDURA RDO MEPA APERTA PER L'AFFIDAMENTO DEL SERVIZIO D'INTERPRETARIATO E TRADUZIONI PER COMMISSIONE TERRITORIALE SEZIONE DI NOVARA DET. DI INCARICO N. 52921 DEL 27/07/2020 PERIODO DAL 27 LUGL.2020 AL 31 AGOSTO 2021 (GG. 401) GG. 243</t>
  </si>
  <si>
    <t>85%DEL 22%</t>
  </si>
  <si>
    <t>12% DEL 30%</t>
  </si>
  <si>
    <t>1% DEL 30%</t>
  </si>
  <si>
    <t>PROCEDURA RDO MEPA APERTA PER L'AFFIDAMENTO DEL SERVIZIO D'INTERPRETARIATO E TRADUZIONI PER COMMISSIONE TERRITORIALE SEZIONE DI NOVARA DET. DI INCARICO N. 36786 DEL 26/05/2021 PERIODO DAL MAG.2021 AL 28 FEBBR. 2023 (GG. 644) GG. 365</t>
  </si>
  <si>
    <t>PROCEDURA RDO MEPA APERTA PER L'AFFIDAMENTO DEL SERVIZIO D'INTERPRETARIATO E TRADUZIONI PER COMMISSIONE TERRITORIALE SEZIONE DI NOVARA DET. DI INCARICO N. 36786 DEL 26/05/2021 PERIODO DAL MAG.2021 AL 28 FEBBR. 2023 (GG. 644) GG. 59</t>
  </si>
  <si>
    <t>PROCEDURA APERTA PER L'AFFIDAMENTO DEL SERVIZIO DI GESTIONE DEI CENTRI  DI ACCOGLIENZA CITTADINI, COSTITUITI DA SINGOLE UNITA' ABITATIVE, CAPACITA' RICETTIVA MASSIMA 50 POSTI  - STRUTTURE COLLETTIVE FINO A 50 POSTI E STRUTTURE COLLETTIVE DA 51 A 100 POSTI                                                                          DET. DI INCARICO N. 20195 DEL 22/03/2019 E N. 48369 DELL'08/07/2020 PERIODO DAL 22/03/2019 AL 31/12/2021 TOTALE GG. 827 (GG. 285)</t>
  </si>
  <si>
    <t>12% del 30%</t>
  </si>
  <si>
    <t>22% del 22%</t>
  </si>
  <si>
    <t>1% del 24%</t>
  </si>
  <si>
    <t>11% del 22%</t>
  </si>
  <si>
    <t xml:space="preserve">4% del 30% </t>
  </si>
  <si>
    <t>6% del 22%</t>
  </si>
  <si>
    <t>39% del 24%</t>
  </si>
  <si>
    <t>13% del 24%</t>
  </si>
  <si>
    <t>7% del 24%</t>
  </si>
  <si>
    <t>PROCEDURA APERTA PER L'AFFIDAMENTO DEL SERVIZIO DI GESTIONE DEI CENTRI  DI ACCOGLIENZA CITTADINI, COSTITUITI DA SINGOLE UNITA' ABITATIVE, CAPACITA' RICETTIVA MASSIMA 50 POSTI  - STRUTTURE COLLETTIVE FINO A 50 POSTI E STRUTTURE COLLETTIVE DA 51 A 100 POSTI                                                                          DET. DI INCARICO N. 20195 DEL 22/03/2019 E N. 48369 DELL'08/07/2020 PERIODO DAL 22/03/2019 AL 31/12/2021 TOTALE GG. 827 (GG. 365)</t>
  </si>
  <si>
    <t>90% del 30%</t>
  </si>
  <si>
    <t>50% del 22%</t>
  </si>
  <si>
    <t>10% del 30%</t>
  </si>
  <si>
    <t>PROCEDURA APERTA PER L'AFFIDAMENTO DEL SERVIZIO DI GESTIONE DEI CENTRI  DI ACCOGLIENZA CITTADINI COSTITUITI DA STRUTTURE COLLETTIVE FINO A 50 POSTI                                                                          DET. DI INCARICO N. 35126 DEL 20/05/2021 PERIODO DAL 20/05/2021 AL 31/08/2024 TOTALE GG. 1169 (GG. 195</t>
  </si>
  <si>
    <t>85% del 22%</t>
  </si>
  <si>
    <t xml:space="preserve">1% del 30% </t>
  </si>
  <si>
    <t xml:space="preserve">19% del 30% </t>
  </si>
  <si>
    <t>10% del 22%</t>
  </si>
  <si>
    <t>5% del 22%</t>
  </si>
  <si>
    <t>20.001,91</t>
  </si>
  <si>
    <t>PROCEDURA APERTA PER L'AFFIDAMENTO DEL SERVIZIO DI GESTIONE DEI CENTRI  DI ACCOGLIENZA CITTADINI COSTITUITI DA STRUTTURE COLLETTIVE FINO A 50 POSTI                                                                          DET. DI INCARICO N. 35126 DEL 20/05/2021 PERIODO DAL 20/05/2021 AL 31/08/2024 TOTALE GG. 1169 (GG. 365)</t>
  </si>
  <si>
    <t>PROCEDURA APERTA PER L'AFFIDAMENTO DEL SERVIZIO DI GESTIONE DEI CENTRI  DI ACCOGLIENZA CITTADINI COSTITUITI DA STRUTTURE COLLETTIVE FINO A 50 POSTI                                                                          DET. DI INCARICO N. 35126 DEL 20/05/2021 PERIODO DAL 20/05/2021 AL 31/08/2024 TOTALE GG. 1169 (GG. 244)</t>
  </si>
  <si>
    <t>45% (per i primi due contratti)                                              18% (per l'ultimo contratto</t>
  </si>
  <si>
    <t>10% (per i primi due contratti)</t>
  </si>
  <si>
    <t>Supporto al Rup (Funzione svolta per l'ultimo contratto)</t>
  </si>
  <si>
    <t>10% ( per l'ultimo contratto)</t>
  </si>
  <si>
    <t>18% ( per l'ultimo contratto)</t>
  </si>
  <si>
    <t>Supporto al DEC (Funzione svolta per i primi 2 contratti)</t>
  </si>
  <si>
    <t>Supporto al Dec (Funzione svolta per l'ultimo contratto)</t>
  </si>
  <si>
    <t>18% (non partecipa all'ultimo contratto)</t>
  </si>
  <si>
    <t>18% (sui contratti di accoglienza migranti)                                   22,50% (sull'ultimo contratto)</t>
  </si>
  <si>
    <t>10% (su tutti i contratti)</t>
  </si>
  <si>
    <t>Supporto al Dec</t>
  </si>
  <si>
    <t>100% sull'ultimo contratto</t>
  </si>
  <si>
    <t>13% (non partecipa all'ultimo contratto)</t>
  </si>
  <si>
    <t>22% (non partecipa all'ultimo contratto)</t>
  </si>
  <si>
    <t>4% (non partecipa all'ultimo contratto)</t>
  </si>
  <si>
    <t>35% (non partecipa all'ultimo contratto)</t>
  </si>
  <si>
    <t>GARA CUSTODE ACQUIRENTE CIG : 98979216CC.</t>
  </si>
  <si>
    <t>NEGOZIATA</t>
  </si>
  <si>
    <t xml:space="preserve">Collaboratore RUP </t>
  </si>
  <si>
    <t>80% per le 2 gare del periodo 2020-2021; 70% per le 2 gare del periodo 2022-2023</t>
  </si>
  <si>
    <t>20% per le 2 gare del periodo 2020-2021; 30% per le 2 gare del periodo 2022-2023</t>
  </si>
  <si>
    <t>Accordo Quadro biennale SUA cig 9549110ED8</t>
  </si>
  <si>
    <t>Programmazione della spesa per investimenti</t>
  </si>
  <si>
    <t xml:space="preserve">BRIGUGLIO Funzionario    </t>
  </si>
  <si>
    <t>collaboratori RUP</t>
  </si>
  <si>
    <t>PREDISPOSIZI CONTROLLO</t>
  </si>
  <si>
    <t>Verifica di conformità</t>
  </si>
  <si>
    <t>Ufficio DEC</t>
  </si>
  <si>
    <t>Accordo Quadro biennale CAS cig 9524396438</t>
  </si>
  <si>
    <t>Programmaz  spesa  investi</t>
  </si>
  <si>
    <t>STAZIONE APPALTANTE</t>
  </si>
  <si>
    <t xml:space="preserve"> Funzionario </t>
  </si>
  <si>
    <t xml:space="preserve"> Funzionario</t>
  </si>
  <si>
    <t>Funzionario</t>
  </si>
  <si>
    <t xml:space="preserve"> Funzionario    </t>
  </si>
  <si>
    <t xml:space="preserve"> Assistente </t>
  </si>
  <si>
    <t xml:space="preserve"> Assist. </t>
  </si>
  <si>
    <t xml:space="preserve"> Assistente</t>
  </si>
  <si>
    <t xml:space="preserve">Funzionario </t>
  </si>
  <si>
    <t>Assistente</t>
  </si>
  <si>
    <t xml:space="preserve"> Funzionario eco</t>
  </si>
  <si>
    <t xml:space="preserve"> Operatore amministrativo </t>
  </si>
  <si>
    <t xml:space="preserve"> Operatore</t>
  </si>
  <si>
    <t>Operatore</t>
  </si>
  <si>
    <t xml:space="preserve"> funzionario </t>
  </si>
  <si>
    <t xml:space="preserve"> Funzionari</t>
  </si>
  <si>
    <t>30%(Dirigente)</t>
  </si>
  <si>
    <t>Fornitura dei servizi integrati, gestionali ed operativi, da eseguirsi negli immobili adibiti a sedi- principale e distaccate- della Prefettura di Milano, per la durata di 48 mesi, decorrenti dal 1° febbraio 2022 - cig</t>
  </si>
  <si>
    <r>
      <rPr>
        <b/>
        <sz val="48"/>
        <color theme="1"/>
        <rFont val="Kunstler Script"/>
        <family val="4"/>
      </rPr>
      <t xml:space="preserve">Ministero dell'Interno        </t>
    </r>
    <r>
      <rPr>
        <b/>
        <sz val="12"/>
        <color theme="1"/>
        <rFont val="Kunstler Script"/>
        <family val="4"/>
      </rPr>
      <t xml:space="preserve">                                </t>
    </r>
    <r>
      <rPr>
        <b/>
        <sz val="16"/>
        <color theme="1"/>
        <rFont val="Times New Roman"/>
        <family val="1"/>
      </rPr>
      <t xml:space="preserve">DIPARTIMENTO PER L'AMMINISTRAZIONE GENERALE PER LE POLITICHE DEL PERSONALE DELL'AMMINISTRAZIONE CIVILE E PER LE RISORSE STRUMENTALI E FINANZIARIE                                  </t>
    </r>
    <r>
      <rPr>
        <b/>
        <sz val="12"/>
        <color theme="1"/>
        <rFont val="Times New Roman"/>
        <family val="1"/>
      </rPr>
      <t xml:space="preserve">                          Direzione Centrale per le Risorse Finanziarie e Strumentali                                                                                     ALL. 6 (UTG L-N)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</si>
</sst>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18" x14ac:knownFonts="1">
    <font>
      <sz val="11"/>
      <color theme="1"/>
      <name val="Calibri"/>
      <family val="2"/>
      <scheme val="minor"/>
    </font>
    <font>
      <b/>
      <sz val="11"/>
      <color theme="1"/>
      <name val="Calibri"/>
      <family val="2"/>
      <scheme val="minor"/>
    </font>
    <font>
      <b/>
      <sz val="10"/>
      <name val="Arial"/>
      <family val="2"/>
    </font>
    <font>
      <sz val="11"/>
      <color theme="1"/>
      <name val="Calibri"/>
      <family val="2"/>
      <scheme val="minor"/>
    </font>
    <font>
      <sz val="12"/>
      <color rgb="FF000000"/>
      <name val="Arial"/>
      <family val="2"/>
    </font>
    <font>
      <u/>
      <sz val="11"/>
      <color theme="1"/>
      <name val="Calibri"/>
      <family val="2"/>
      <scheme val="minor"/>
    </font>
    <font>
      <sz val="11"/>
      <name val="Calibri"/>
      <family val="2"/>
      <scheme val="minor"/>
    </font>
    <font>
      <sz val="8"/>
      <color theme="1"/>
      <name val="Calibri"/>
      <family val="2"/>
      <scheme val="minor"/>
    </font>
    <font>
      <sz val="11"/>
      <color rgb="FF000000"/>
      <name val="Calibri"/>
      <family val="2"/>
      <charset val="1"/>
    </font>
    <font>
      <sz val="11"/>
      <name val="Calibri"/>
      <family val="2"/>
    </font>
    <font>
      <sz val="12"/>
      <color theme="1"/>
      <name val="Calibri"/>
      <family val="2"/>
      <scheme val="minor"/>
    </font>
    <font>
      <b/>
      <sz val="12"/>
      <color theme="1"/>
      <name val="Calibri"/>
      <family val="2"/>
      <scheme val="minor"/>
    </font>
    <font>
      <b/>
      <sz val="12"/>
      <name val="Arial"/>
      <family val="2"/>
    </font>
    <font>
      <b/>
      <sz val="14"/>
      <color theme="1"/>
      <name val="Calibri"/>
      <family val="2"/>
      <scheme val="minor"/>
    </font>
    <font>
      <b/>
      <sz val="12"/>
      <color theme="1"/>
      <name val="Kunstler Script"/>
      <family val="4"/>
    </font>
    <font>
      <b/>
      <sz val="48"/>
      <color theme="1"/>
      <name val="Kunstler Script"/>
      <family val="4"/>
    </font>
    <font>
      <b/>
      <sz val="16"/>
      <color theme="1"/>
      <name val="Times New Roman"/>
      <family val="1"/>
    </font>
    <font>
      <b/>
      <sz val="12"/>
      <color theme="1"/>
      <name val="Times New Roman"/>
      <family val="1"/>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rgb="FFD9D9D9"/>
      </patternFill>
    </fill>
    <fill>
      <patternFill patternType="solid">
        <fgColor theme="5" tint="0.79998168889431442"/>
        <bgColor indexed="64"/>
      </patternFill>
    </fill>
    <fill>
      <patternFill patternType="solid">
        <fgColor rgb="FFFFC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diagonal/>
    </border>
    <border>
      <left style="thin">
        <color auto="1"/>
      </left>
      <right style="thin">
        <color auto="1"/>
      </right>
      <top/>
      <bottom/>
      <diagonal/>
    </border>
    <border>
      <left style="thin">
        <color auto="1"/>
      </left>
      <right style="thin">
        <color auto="1"/>
      </right>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thin">
        <color indexed="64"/>
      </left>
      <right/>
      <top style="thin">
        <color indexed="64"/>
      </top>
      <bottom style="medium">
        <color indexed="64"/>
      </bottom>
      <diagonal/>
    </border>
    <border>
      <left style="thin">
        <color auto="1"/>
      </left>
      <right style="medium">
        <color indexed="64"/>
      </right>
      <top/>
      <bottom style="medium">
        <color indexed="64"/>
      </bottom>
      <diagonal/>
    </border>
    <border>
      <left style="thin">
        <color indexed="64"/>
      </left>
      <right/>
      <top style="medium">
        <color indexed="64"/>
      </top>
      <bottom/>
      <diagonal/>
    </border>
  </borders>
  <cellStyleXfs count="2">
    <xf numFmtId="0" fontId="0" fillId="0" borderId="0"/>
    <xf numFmtId="43" fontId="3" fillId="0" borderId="0" applyFont="0" applyFill="0" applyBorder="0" applyAlignment="0" applyProtection="0"/>
  </cellStyleXfs>
  <cellXfs count="243">
    <xf numFmtId="0" fontId="0" fillId="0" borderId="0" xfId="0"/>
    <xf numFmtId="0" fontId="0" fillId="0" borderId="1" xfId="0" applyBorder="1"/>
    <xf numFmtId="0" fontId="0" fillId="0" borderId="0" xfId="0" applyAlignment="1">
      <alignment vertical="center"/>
    </xf>
    <xf numFmtId="0" fontId="0" fillId="0" borderId="6" xfId="0" applyBorder="1"/>
    <xf numFmtId="0" fontId="0" fillId="0" borderId="0" xfId="0" applyBorder="1"/>
    <xf numFmtId="0" fontId="2" fillId="0" borderId="0" xfId="0" applyFont="1" applyBorder="1" applyAlignment="1"/>
    <xf numFmtId="4" fontId="0" fillId="0" borderId="20" xfId="0" applyNumberFormat="1" applyBorder="1" applyAlignment="1">
      <alignment horizontal="center" vertical="center" wrapText="1"/>
    </xf>
    <xf numFmtId="0" fontId="0" fillId="0" borderId="2" xfId="0" applyBorder="1" applyAlignment="1">
      <alignment horizontal="center" vertical="center" wrapText="1"/>
    </xf>
    <xf numFmtId="0" fontId="0" fillId="0" borderId="0" xfId="0"/>
    <xf numFmtId="0" fontId="0" fillId="0" borderId="1" xfId="0" applyBorder="1"/>
    <xf numFmtId="43" fontId="0" fillId="0" borderId="0" xfId="0" applyNumberFormat="1"/>
    <xf numFmtId="9" fontId="0" fillId="0" borderId="1" xfId="0" applyNumberFormat="1" applyFill="1" applyBorder="1" applyAlignment="1">
      <alignment horizontal="center" vertical="center" wrapText="1"/>
    </xf>
    <xf numFmtId="9" fontId="0" fillId="0" borderId="6" xfId="0" applyNumberFormat="1" applyFill="1" applyBorder="1" applyAlignment="1">
      <alignment horizontal="center" vertical="center" wrapText="1"/>
    </xf>
    <xf numFmtId="0" fontId="0" fillId="0" borderId="1" xfId="0" applyFill="1" applyBorder="1" applyAlignment="1">
      <alignment horizontal="center" vertical="center" wrapText="1"/>
    </xf>
    <xf numFmtId="9" fontId="0" fillId="0" borderId="10" xfId="0" applyNumberFormat="1" applyFill="1" applyBorder="1" applyAlignment="1">
      <alignment horizontal="center" vertical="center" wrapText="1"/>
    </xf>
    <xf numFmtId="9" fontId="0" fillId="0" borderId="29" xfId="0" applyNumberFormat="1" applyFill="1" applyBorder="1" applyAlignment="1">
      <alignment horizontal="center" vertical="center" wrapText="1"/>
    </xf>
    <xf numFmtId="0" fontId="0" fillId="0" borderId="31" xfId="0" applyFill="1" applyBorder="1" applyAlignment="1">
      <alignment horizontal="center" vertical="center" wrapText="1"/>
    </xf>
    <xf numFmtId="9" fontId="0" fillId="0" borderId="0" xfId="0" applyNumberFormat="1"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4" fontId="0" fillId="0" borderId="0" xfId="0" applyNumberFormat="1" applyBorder="1" applyAlignment="1">
      <alignment horizontal="center" vertical="center"/>
    </xf>
    <xf numFmtId="9" fontId="0" fillId="0" borderId="20" xfId="0" applyNumberFormat="1" applyBorder="1" applyAlignment="1">
      <alignment horizontal="center" vertical="center"/>
    </xf>
    <xf numFmtId="4" fontId="0" fillId="0" borderId="20" xfId="0" applyNumberFormat="1"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29" xfId="0" applyBorder="1" applyAlignment="1">
      <alignment horizontal="center" vertical="center" wrapText="1"/>
    </xf>
    <xf numFmtId="0" fontId="0" fillId="0" borderId="1" xfId="0" applyBorder="1" applyAlignment="1">
      <alignment horizontal="center" vertical="center"/>
    </xf>
    <xf numFmtId="4" fontId="0" fillId="0" borderId="24" xfId="0" applyNumberFormat="1" applyBorder="1" applyAlignment="1">
      <alignment horizontal="center" vertical="center"/>
    </xf>
    <xf numFmtId="9" fontId="0" fillId="0" borderId="24" xfId="0" applyNumberFormat="1" applyBorder="1" applyAlignment="1">
      <alignment horizontal="center" vertical="center"/>
    </xf>
    <xf numFmtId="0" fontId="0" fillId="0" borderId="1" xfId="0" applyBorder="1" applyAlignment="1">
      <alignment wrapText="1"/>
    </xf>
    <xf numFmtId="0" fontId="0" fillId="0" borderId="20"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23" xfId="0" applyBorder="1" applyAlignment="1">
      <alignment horizontal="center" vertical="center" wrapText="1"/>
    </xf>
    <xf numFmtId="9" fontId="0" fillId="0" borderId="10" xfId="0" applyNumberFormat="1" applyBorder="1" applyAlignment="1">
      <alignment horizontal="center" vertical="center" wrapText="1"/>
    </xf>
    <xf numFmtId="9" fontId="0" fillId="0" borderId="1" xfId="0" applyNumberFormat="1" applyBorder="1" applyAlignment="1">
      <alignment horizontal="center" vertical="center" wrapText="1"/>
    </xf>
    <xf numFmtId="0" fontId="0" fillId="0" borderId="4" xfId="0" applyBorder="1" applyAlignment="1">
      <alignment vertical="center"/>
    </xf>
    <xf numFmtId="9" fontId="0" fillId="0" borderId="4" xfId="0" applyNumberFormat="1" applyBorder="1" applyAlignment="1">
      <alignment horizontal="center" vertical="center" wrapText="1"/>
    </xf>
    <xf numFmtId="4" fontId="0" fillId="0" borderId="4" xfId="0" applyNumberFormat="1" applyBorder="1" applyAlignment="1">
      <alignment horizontal="center" vertical="center"/>
    </xf>
    <xf numFmtId="9" fontId="0" fillId="0" borderId="4" xfId="0" applyNumberFormat="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2" fillId="6" borderId="4" xfId="0" applyFont="1" applyFill="1" applyBorder="1" applyAlignment="1">
      <alignment horizontal="center" vertical="center" wrapText="1"/>
    </xf>
    <xf numFmtId="0" fontId="2" fillId="6" borderId="4" xfId="0" applyFont="1" applyFill="1" applyBorder="1" applyAlignment="1">
      <alignment vertical="center"/>
    </xf>
    <xf numFmtId="9" fontId="2" fillId="6" borderId="4" xfId="0" applyNumberFormat="1" applyFont="1" applyFill="1" applyBorder="1" applyAlignment="1">
      <alignment horizontal="center" vertical="center" wrapText="1"/>
    </xf>
    <xf numFmtId="4" fontId="6" fillId="2" borderId="4" xfId="0" applyNumberFormat="1" applyFont="1" applyFill="1" applyBorder="1" applyAlignment="1">
      <alignment horizontal="center" vertical="center"/>
    </xf>
    <xf numFmtId="9" fontId="0" fillId="2" borderId="4" xfId="0" applyNumberFormat="1" applyFill="1" applyBorder="1" applyAlignment="1">
      <alignment horizontal="center" vertical="center"/>
    </xf>
    <xf numFmtId="4" fontId="6" fillId="4" borderId="4" xfId="0" applyNumberFormat="1" applyFont="1" applyFill="1" applyBorder="1" applyAlignment="1">
      <alignment horizontal="center" vertical="center"/>
    </xf>
    <xf numFmtId="10" fontId="0" fillId="2" borderId="4" xfId="0" applyNumberFormat="1" applyFill="1" applyBorder="1" applyAlignment="1">
      <alignment horizontal="center" vertical="center"/>
    </xf>
    <xf numFmtId="0" fontId="0" fillId="0" borderId="4" xfId="0" applyBorder="1"/>
    <xf numFmtId="43" fontId="9" fillId="2" borderId="4" xfId="1" applyFont="1" applyFill="1" applyBorder="1" applyAlignment="1" applyProtection="1">
      <alignment horizontal="center"/>
    </xf>
    <xf numFmtId="0" fontId="0" fillId="2" borderId="4" xfId="0" applyFill="1" applyBorder="1" applyAlignment="1">
      <alignment horizontal="center" vertical="center"/>
    </xf>
    <xf numFmtId="0" fontId="8" fillId="5" borderId="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0" borderId="0" xfId="0" applyAlignment="1">
      <alignment horizontal="center" vertical="center"/>
    </xf>
    <xf numFmtId="0" fontId="0" fillId="2" borderId="4" xfId="0" applyFill="1" applyBorder="1" applyAlignment="1">
      <alignment horizontal="center" vertical="center" wrapText="1"/>
    </xf>
    <xf numFmtId="0" fontId="2" fillId="7" borderId="17" xfId="0" applyFont="1" applyFill="1" applyBorder="1" applyAlignment="1">
      <alignment vertical="center" textRotation="135" wrapText="1"/>
    </xf>
    <xf numFmtId="0" fontId="2" fillId="6" borderId="4"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7"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2" fillId="6" borderId="17" xfId="0" applyFont="1" applyFill="1" applyBorder="1" applyAlignment="1">
      <alignment vertical="center"/>
    </xf>
    <xf numFmtId="0" fontId="2" fillId="6" borderId="20" xfId="0" applyFont="1" applyFill="1" applyBorder="1" applyAlignment="1">
      <alignment vertical="center"/>
    </xf>
    <xf numFmtId="0" fontId="2" fillId="6" borderId="16" xfId="0" applyFont="1" applyFill="1" applyBorder="1" applyAlignment="1">
      <alignment horizontal="center" vertical="center" wrapText="1"/>
    </xf>
    <xf numFmtId="9" fontId="2" fillId="6" borderId="17" xfId="0" applyNumberFormat="1" applyFont="1" applyFill="1" applyBorder="1" applyAlignment="1">
      <alignment horizontal="center" vertical="center" wrapText="1"/>
    </xf>
    <xf numFmtId="9" fontId="2" fillId="6" borderId="31" xfId="0" applyNumberFormat="1" applyFont="1" applyFill="1" applyBorder="1" applyAlignment="1">
      <alignment horizontal="center" vertical="center" wrapText="1"/>
    </xf>
    <xf numFmtId="0" fontId="0" fillId="0" borderId="0" xfId="0" applyAlignment="1">
      <alignment wrapText="1"/>
    </xf>
    <xf numFmtId="0" fontId="2" fillId="7" borderId="17" xfId="0" applyFont="1" applyFill="1" applyBorder="1" applyAlignment="1">
      <alignment horizontal="right" vertical="center" textRotation="135" wrapText="1"/>
    </xf>
    <xf numFmtId="4" fontId="6" fillId="2" borderId="4" xfId="0" applyNumberFormat="1" applyFont="1" applyFill="1" applyBorder="1" applyAlignment="1">
      <alignment horizontal="center" vertical="center" wrapText="1"/>
    </xf>
    <xf numFmtId="4" fontId="6" fillId="4" borderId="4" xfId="0" applyNumberFormat="1" applyFont="1" applyFill="1" applyBorder="1" applyAlignment="1">
      <alignment horizontal="center" vertical="center" wrapText="1"/>
    </xf>
    <xf numFmtId="0" fontId="0" fillId="0" borderId="4" xfId="0" applyBorder="1" applyAlignment="1">
      <alignment vertical="center" wrapText="1"/>
    </xf>
    <xf numFmtId="0" fontId="0" fillId="0" borderId="4" xfId="0" applyBorder="1" applyAlignment="1">
      <alignment wrapText="1"/>
    </xf>
    <xf numFmtId="0" fontId="7" fillId="2" borderId="4" xfId="0" applyFont="1" applyFill="1" applyBorder="1" applyAlignment="1">
      <alignment horizontal="center" vertical="center" wrapText="1"/>
    </xf>
    <xf numFmtId="9" fontId="0" fillId="2" borderId="4" xfId="0" applyNumberFormat="1" applyFill="1" applyBorder="1" applyAlignment="1">
      <alignment horizontal="center" vertical="center" wrapText="1"/>
    </xf>
    <xf numFmtId="0" fontId="0" fillId="0" borderId="0" xfId="0" applyAlignment="1">
      <alignment horizontal="center" vertical="center" wrapText="1"/>
    </xf>
    <xf numFmtId="10" fontId="0" fillId="2" borderId="4" xfId="0" applyNumberFormat="1" applyFill="1" applyBorder="1" applyAlignment="1">
      <alignment horizontal="center" vertical="center" wrapText="1"/>
    </xf>
    <xf numFmtId="43" fontId="9" fillId="2" borderId="4" xfId="1" applyFont="1" applyFill="1" applyBorder="1" applyAlignment="1" applyProtection="1">
      <alignment horizontal="center" vertical="center" wrapText="1"/>
    </xf>
    <xf numFmtId="0" fontId="0" fillId="0" borderId="4" xfId="0" applyFill="1" applyBorder="1" applyAlignment="1">
      <alignment vertical="center" wrapText="1"/>
    </xf>
    <xf numFmtId="4" fontId="0" fillId="0" borderId="4" xfId="0" applyNumberFormat="1" applyBorder="1" applyAlignment="1">
      <alignment horizontal="center" vertical="center" wrapText="1"/>
    </xf>
    <xf numFmtId="0" fontId="0" fillId="3" borderId="4" xfId="0" applyFill="1" applyBorder="1" applyAlignment="1">
      <alignment horizontal="center" vertical="center" wrapText="1"/>
    </xf>
    <xf numFmtId="4" fontId="0" fillId="0" borderId="0" xfId="0" applyNumberFormat="1" applyAlignment="1">
      <alignment wrapText="1"/>
    </xf>
    <xf numFmtId="9" fontId="0" fillId="0" borderId="0" xfId="0" applyNumberFormat="1" applyAlignment="1">
      <alignment wrapText="1"/>
    </xf>
    <xf numFmtId="0" fontId="2" fillId="6" borderId="4" xfId="0" applyFont="1" applyFill="1" applyBorder="1" applyAlignment="1">
      <alignment horizontal="right" vertical="center" textRotation="135" wrapText="1"/>
    </xf>
    <xf numFmtId="0" fontId="2" fillId="6" borderId="4" xfId="0" applyFont="1" applyFill="1" applyBorder="1" applyAlignment="1">
      <alignment vertical="center" wrapText="1"/>
    </xf>
    <xf numFmtId="0" fontId="10" fillId="0" borderId="0" xfId="0" applyFont="1"/>
    <xf numFmtId="0" fontId="2" fillId="6" borderId="2" xfId="0" applyFont="1" applyFill="1" applyBorder="1" applyAlignment="1">
      <alignment horizontal="center" vertical="center" wrapText="1"/>
    </xf>
    <xf numFmtId="0" fontId="2" fillId="6" borderId="5" xfId="0" applyFont="1" applyFill="1" applyBorder="1" applyAlignment="1">
      <alignment horizontal="center" vertical="center" wrapText="1"/>
    </xf>
    <xf numFmtId="9" fontId="2" fillId="6" borderId="8" xfId="0" applyNumberFormat="1" applyFont="1" applyFill="1" applyBorder="1" applyAlignment="1">
      <alignment horizontal="center" vertical="center" wrapText="1"/>
    </xf>
    <xf numFmtId="0" fontId="2" fillId="6" borderId="2" xfId="0" applyFont="1" applyFill="1" applyBorder="1" applyAlignment="1">
      <alignment horizontal="center" vertical="center"/>
    </xf>
    <xf numFmtId="0" fontId="0" fillId="0" borderId="24" xfId="0" applyFill="1" applyBorder="1" applyAlignment="1">
      <alignment horizontal="center" vertical="center"/>
    </xf>
    <xf numFmtId="0" fontId="1" fillId="0" borderId="0" xfId="0" applyFont="1" applyAlignment="1">
      <alignment horizontal="center" vertical="center"/>
    </xf>
    <xf numFmtId="4" fontId="0" fillId="0" borderId="0" xfId="0" applyNumberFormat="1" applyAlignment="1">
      <alignment horizontal="center" vertical="center" wrapText="1"/>
    </xf>
    <xf numFmtId="4" fontId="5" fillId="0" borderId="4" xfId="0" applyNumberFormat="1" applyFont="1" applyBorder="1" applyAlignment="1">
      <alignment horizontal="center" vertical="center" wrapText="1"/>
    </xf>
    <xf numFmtId="4" fontId="0" fillId="0" borderId="2" xfId="0" applyNumberFormat="1" applyBorder="1" applyAlignment="1">
      <alignment horizontal="center" vertical="center" wrapText="1"/>
    </xf>
    <xf numFmtId="0" fontId="4" fillId="0" borderId="0" xfId="0" applyFont="1" applyAlignment="1">
      <alignment vertical="center" wrapText="1"/>
    </xf>
    <xf numFmtId="0" fontId="0" fillId="0" borderId="4" xfId="0" applyBorder="1" applyAlignment="1">
      <alignment horizontal="left" vertical="center" wrapText="1"/>
    </xf>
    <xf numFmtId="0" fontId="1" fillId="0" borderId="4" xfId="0" applyFont="1" applyBorder="1" applyAlignment="1">
      <alignment horizontal="center" vertical="center" wrapText="1"/>
    </xf>
    <xf numFmtId="4" fontId="0" fillId="0" borderId="0" xfId="0" applyNumberFormat="1" applyBorder="1" applyAlignment="1">
      <alignment horizontal="center" vertical="center" wrapText="1"/>
    </xf>
    <xf numFmtId="0" fontId="1" fillId="3" borderId="17" xfId="0" applyFont="1" applyFill="1" applyBorder="1" applyAlignment="1">
      <alignment horizontal="center" vertical="center" wrapText="1"/>
    </xf>
    <xf numFmtId="4" fontId="1" fillId="3" borderId="18" xfId="0" applyNumberFormat="1"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0" borderId="0" xfId="0" applyFont="1" applyAlignment="1">
      <alignment horizontal="center" vertical="center" wrapText="1"/>
    </xf>
    <xf numFmtId="9" fontId="0" fillId="0" borderId="0" xfId="0" applyNumberFormat="1" applyBorder="1" applyAlignment="1">
      <alignment horizontal="center" vertical="center" wrapText="1"/>
    </xf>
    <xf numFmtId="9" fontId="0" fillId="0" borderId="24" xfId="0" applyNumberFormat="1" applyBorder="1" applyAlignment="1">
      <alignment horizontal="center" vertical="center" wrapText="1"/>
    </xf>
    <xf numFmtId="4" fontId="0" fillId="0" borderId="10" xfId="0" applyNumberFormat="1" applyBorder="1" applyAlignment="1">
      <alignment horizontal="center" vertical="center" wrapText="1"/>
    </xf>
    <xf numFmtId="4" fontId="0" fillId="0" borderId="1" xfId="0" applyNumberFormat="1" applyBorder="1" applyAlignment="1">
      <alignment horizontal="center" vertical="center" wrapText="1"/>
    </xf>
    <xf numFmtId="0" fontId="0" fillId="0" borderId="29"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3" xfId="0" applyFill="1" applyBorder="1" applyAlignment="1">
      <alignment horizontal="center" vertical="center" wrapText="1"/>
    </xf>
    <xf numFmtId="4" fontId="0" fillId="0" borderId="13" xfId="0" applyNumberFormat="1" applyFill="1" applyBorder="1" applyAlignment="1">
      <alignment horizontal="center" vertical="center" wrapText="1"/>
    </xf>
    <xf numFmtId="4" fontId="0" fillId="0" borderId="30" xfId="0" applyNumberFormat="1" applyFill="1" applyBorder="1" applyAlignment="1">
      <alignment horizontal="center" vertical="center" wrapText="1"/>
    </xf>
    <xf numFmtId="4" fontId="0" fillId="0" borderId="35" xfId="0" applyNumberFormat="1" applyFill="1" applyBorder="1" applyAlignment="1">
      <alignment horizontal="center" vertical="center" wrapText="1"/>
    </xf>
    <xf numFmtId="4" fontId="0" fillId="0" borderId="34" xfId="0" applyNumberFormat="1" applyFill="1" applyBorder="1" applyAlignment="1">
      <alignment horizontal="center" vertical="center" wrapText="1"/>
    </xf>
    <xf numFmtId="0" fontId="0" fillId="0" borderId="27"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39" xfId="0" applyFill="1" applyBorder="1" applyAlignment="1">
      <alignment horizontal="center" vertical="center" wrapText="1"/>
    </xf>
    <xf numFmtId="10" fontId="0" fillId="0" borderId="31" xfId="0" applyNumberFormat="1" applyFill="1" applyBorder="1" applyAlignment="1">
      <alignment horizontal="center" vertical="center" wrapText="1"/>
    </xf>
    <xf numFmtId="0" fontId="0" fillId="0" borderId="41" xfId="0" applyFill="1" applyBorder="1" applyAlignment="1">
      <alignment horizontal="center" vertical="center" wrapText="1"/>
    </xf>
    <xf numFmtId="10" fontId="0" fillId="0" borderId="1" xfId="0" applyNumberFormat="1" applyFill="1" applyBorder="1" applyAlignment="1">
      <alignment horizontal="center" vertical="center" wrapText="1"/>
    </xf>
    <xf numFmtId="0" fontId="0" fillId="0" borderId="35" xfId="0" applyFill="1" applyBorder="1" applyAlignment="1">
      <alignment horizontal="center" vertical="center" wrapText="1"/>
    </xf>
    <xf numFmtId="10" fontId="0" fillId="0" borderId="29" xfId="0" applyNumberFormat="1" applyFill="1"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28" xfId="0" applyBorder="1" applyAlignment="1">
      <alignment horizontal="center" vertical="center" wrapText="1"/>
    </xf>
    <xf numFmtId="0" fontId="0" fillId="0" borderId="10" xfId="0" applyFill="1" applyBorder="1" applyAlignment="1">
      <alignment horizontal="center" vertical="center" wrapText="1"/>
    </xf>
    <xf numFmtId="0" fontId="0" fillId="0" borderId="7" xfId="0" applyFill="1" applyBorder="1" applyAlignment="1">
      <alignment horizontal="center" vertical="center" wrapText="1"/>
    </xf>
    <xf numFmtId="0" fontId="0" fillId="0" borderId="5" xfId="0" applyBorder="1" applyAlignment="1">
      <alignment horizontal="center" vertical="center" wrapText="1"/>
    </xf>
    <xf numFmtId="0" fontId="1" fillId="0" borderId="3" xfId="0" applyFont="1" applyBorder="1" applyAlignment="1">
      <alignment horizontal="center" vertical="center" wrapText="1"/>
    </xf>
    <xf numFmtId="43" fontId="0" fillId="0" borderId="4" xfId="1" applyFont="1" applyBorder="1" applyAlignment="1">
      <alignment horizontal="center" vertical="center"/>
    </xf>
    <xf numFmtId="0" fontId="2" fillId="6" borderId="21" xfId="0" applyFont="1" applyFill="1" applyBorder="1" applyAlignment="1">
      <alignment horizontal="center" vertical="center" wrapText="1"/>
    </xf>
    <xf numFmtId="0" fontId="2" fillId="7" borderId="20" xfId="0" applyFont="1" applyFill="1" applyBorder="1" applyAlignment="1">
      <alignment horizontal="right" vertical="center" textRotation="135" wrapText="1"/>
    </xf>
    <xf numFmtId="0" fontId="2" fillId="7" borderId="21" xfId="0" applyFont="1" applyFill="1" applyBorder="1" applyAlignment="1">
      <alignment horizontal="right" vertical="center" textRotation="135" wrapText="1"/>
    </xf>
    <xf numFmtId="0" fontId="2" fillId="7" borderId="20" xfId="0" applyFont="1" applyFill="1" applyBorder="1" applyAlignment="1">
      <alignment horizontal="right" vertical="center" textRotation="135"/>
    </xf>
    <xf numFmtId="0" fontId="2" fillId="7" borderId="16" xfId="0" applyFont="1" applyFill="1" applyBorder="1" applyAlignment="1">
      <alignment horizontal="right" vertical="center" textRotation="135"/>
    </xf>
    <xf numFmtId="0" fontId="1" fillId="3" borderId="17" xfId="0" applyFont="1" applyFill="1" applyBorder="1" applyAlignment="1">
      <alignment horizontal="center" vertical="center"/>
    </xf>
    <xf numFmtId="4" fontId="1" fillId="3" borderId="19" xfId="0" applyNumberFormat="1" applyFont="1" applyFill="1" applyBorder="1" applyAlignment="1">
      <alignment horizontal="center" vertical="center"/>
    </xf>
    <xf numFmtId="0" fontId="2" fillId="6" borderId="3" xfId="0" applyFont="1" applyFill="1" applyBorder="1" applyAlignment="1">
      <alignment horizontal="center" vertical="center" wrapText="1"/>
    </xf>
    <xf numFmtId="0" fontId="2" fillId="7" borderId="16" xfId="0" applyFont="1" applyFill="1" applyBorder="1" applyAlignment="1">
      <alignment horizontal="right" vertical="center" textRotation="135" wrapText="1"/>
    </xf>
    <xf numFmtId="0" fontId="11" fillId="7" borderId="19" xfId="0" applyFont="1" applyFill="1" applyBorder="1" applyAlignment="1">
      <alignment horizontal="center" vertical="center" textRotation="90" wrapText="1"/>
    </xf>
    <xf numFmtId="0" fontId="14" fillId="0" borderId="0" xfId="0" applyFont="1" applyAlignment="1">
      <alignment horizontal="center" vertical="center" wrapText="1"/>
    </xf>
    <xf numFmtId="0" fontId="11" fillId="0" borderId="0" xfId="0" applyFont="1" applyAlignment="1">
      <alignment horizontal="center" vertical="center" wrapText="1"/>
    </xf>
    <xf numFmtId="9" fontId="0" fillId="0" borderId="4" xfId="0" applyNumberFormat="1" applyBorder="1" applyAlignment="1">
      <alignment horizontal="center" vertical="center"/>
    </xf>
    <xf numFmtId="0" fontId="0" fillId="0" borderId="4" xfId="0" applyBorder="1" applyAlignment="1">
      <alignment horizontal="center" vertical="center"/>
    </xf>
    <xf numFmtId="4" fontId="1" fillId="0" borderId="4" xfId="0" applyNumberFormat="1" applyFont="1" applyBorder="1" applyAlignment="1">
      <alignment horizontal="center" vertical="center"/>
    </xf>
    <xf numFmtId="4" fontId="0" fillId="0" borderId="4" xfId="0" applyNumberFormat="1" applyBorder="1" applyAlignment="1">
      <alignment horizontal="center" vertical="center"/>
    </xf>
    <xf numFmtId="4" fontId="0" fillId="0" borderId="4" xfId="0" applyNumberFormat="1" applyFont="1" applyBorder="1" applyAlignment="1">
      <alignment horizontal="center" vertical="center"/>
    </xf>
    <xf numFmtId="0" fontId="2" fillId="7" borderId="18" xfId="0" applyFont="1" applyFill="1" applyBorder="1" applyAlignment="1">
      <alignment horizontal="center" vertical="center" textRotation="90" wrapText="1"/>
    </xf>
    <xf numFmtId="0" fontId="2" fillId="7" borderId="19" xfId="0" applyFont="1" applyFill="1" applyBorder="1" applyAlignment="1">
      <alignment horizontal="center" vertical="center" textRotation="90" wrapText="1"/>
    </xf>
    <xf numFmtId="0" fontId="2" fillId="0" borderId="24" xfId="0" applyFont="1" applyBorder="1" applyAlignment="1">
      <alignment horizont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4" fontId="6" fillId="2" borderId="17" xfId="0" applyNumberFormat="1" applyFont="1" applyFill="1" applyBorder="1" applyAlignment="1">
      <alignment horizontal="center" vertical="center"/>
    </xf>
    <xf numFmtId="4" fontId="6" fillId="2" borderId="18" xfId="0" applyNumberFormat="1" applyFont="1" applyFill="1" applyBorder="1" applyAlignment="1">
      <alignment horizontal="center" vertical="center"/>
    </xf>
    <xf numFmtId="4" fontId="6" fillId="2" borderId="19" xfId="0" applyNumberFormat="1" applyFont="1" applyFill="1" applyBorder="1" applyAlignment="1">
      <alignment horizontal="center" vertical="center"/>
    </xf>
    <xf numFmtId="9" fontId="6" fillId="2" borderId="17" xfId="0" applyNumberFormat="1" applyFont="1" applyFill="1" applyBorder="1" applyAlignment="1">
      <alignment horizontal="center" vertical="center"/>
    </xf>
    <xf numFmtId="9" fontId="6" fillId="2" borderId="18" xfId="0" applyNumberFormat="1" applyFont="1" applyFill="1" applyBorder="1" applyAlignment="1">
      <alignment horizontal="center" vertical="center"/>
    </xf>
    <xf numFmtId="9" fontId="6" fillId="2" borderId="19" xfId="0" applyNumberFormat="1" applyFont="1" applyFill="1" applyBorder="1" applyAlignment="1">
      <alignment horizontal="center" vertical="center"/>
    </xf>
    <xf numFmtId="4" fontId="1" fillId="0" borderId="17" xfId="0" applyNumberFormat="1" applyFont="1" applyBorder="1" applyAlignment="1">
      <alignment horizontal="center" vertical="center"/>
    </xf>
    <xf numFmtId="4" fontId="1" fillId="0" borderId="18" xfId="0" applyNumberFormat="1" applyFont="1" applyBorder="1" applyAlignment="1">
      <alignment horizontal="center" vertical="center"/>
    </xf>
    <xf numFmtId="4" fontId="1" fillId="0" borderId="19" xfId="0" applyNumberFormat="1" applyFont="1" applyBorder="1" applyAlignment="1">
      <alignment horizontal="center" vertical="center"/>
    </xf>
    <xf numFmtId="0" fontId="12" fillId="7" borderId="18" xfId="0" applyFont="1" applyFill="1" applyBorder="1" applyAlignment="1">
      <alignment horizontal="center" vertical="center" textRotation="90" wrapText="1"/>
    </xf>
    <xf numFmtId="0" fontId="12" fillId="7" borderId="19" xfId="0" applyFont="1" applyFill="1" applyBorder="1" applyAlignment="1">
      <alignment horizontal="center" vertical="center" textRotation="90" wrapText="1"/>
    </xf>
    <xf numFmtId="4" fontId="1" fillId="0" borderId="4"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11" fillId="7" borderId="19" xfId="0" applyFont="1" applyFill="1" applyBorder="1" applyAlignment="1">
      <alignment horizontal="center" vertical="center" textRotation="90" wrapText="1"/>
    </xf>
    <xf numFmtId="0" fontId="11" fillId="7" borderId="4" xfId="0" applyFont="1" applyFill="1" applyBorder="1" applyAlignment="1">
      <alignment horizontal="center" vertical="center" textRotation="90" wrapText="1"/>
    </xf>
    <xf numFmtId="0" fontId="0" fillId="0" borderId="4" xfId="0" applyBorder="1" applyAlignment="1">
      <alignment horizontal="center" vertical="center" wrapText="1"/>
    </xf>
    <xf numFmtId="4" fontId="6" fillId="2" borderId="4" xfId="0" applyNumberFormat="1" applyFont="1" applyFill="1" applyBorder="1" applyAlignment="1">
      <alignment horizontal="center" vertical="center" wrapText="1"/>
    </xf>
    <xf numFmtId="9" fontId="6" fillId="2" borderId="4" xfId="0" applyNumberFormat="1" applyFont="1" applyFill="1" applyBorder="1" applyAlignment="1">
      <alignment horizontal="center" vertical="center" wrapText="1"/>
    </xf>
    <xf numFmtId="4" fontId="0" fillId="0" borderId="4" xfId="0" applyNumberFormat="1" applyBorder="1" applyAlignment="1">
      <alignment horizontal="center" vertical="center" wrapText="1"/>
    </xf>
    <xf numFmtId="9" fontId="0" fillId="0" borderId="4" xfId="0" applyNumberFormat="1" applyBorder="1" applyAlignment="1">
      <alignment horizontal="center" vertical="center" wrapText="1"/>
    </xf>
    <xf numFmtId="0" fontId="0" fillId="0" borderId="20"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wrapText="1"/>
    </xf>
    <xf numFmtId="0" fontId="0" fillId="0" borderId="23" xfId="0" applyBorder="1" applyAlignment="1">
      <alignment horizontal="center" vertical="center" wrapText="1"/>
    </xf>
    <xf numFmtId="4" fontId="0" fillId="0" borderId="20" xfId="0" applyNumberFormat="1" applyBorder="1" applyAlignment="1">
      <alignment horizontal="center" vertical="center"/>
    </xf>
    <xf numFmtId="4" fontId="0" fillId="0" borderId="24" xfId="0" applyNumberFormat="1" applyBorder="1" applyAlignment="1">
      <alignment horizontal="center" vertical="center"/>
    </xf>
    <xf numFmtId="3" fontId="0" fillId="0" borderId="20" xfId="0" applyNumberFormat="1" applyBorder="1" applyAlignment="1">
      <alignment horizontal="center" vertical="center"/>
    </xf>
    <xf numFmtId="3" fontId="0" fillId="0" borderId="24" xfId="0" applyNumberFormat="1" applyBorder="1" applyAlignment="1">
      <alignment horizontal="center" vertical="center"/>
    </xf>
    <xf numFmtId="0" fontId="1" fillId="0" borderId="19" xfId="0" applyFont="1" applyBorder="1" applyAlignment="1">
      <alignment horizontal="center" vertical="center"/>
    </xf>
    <xf numFmtId="0" fontId="11" fillId="7" borderId="18" xfId="0" applyFont="1" applyFill="1" applyBorder="1" applyAlignment="1">
      <alignment horizontal="center" vertical="center" textRotation="90"/>
    </xf>
    <xf numFmtId="0" fontId="11" fillId="7" borderId="19" xfId="0" applyFont="1" applyFill="1" applyBorder="1" applyAlignment="1">
      <alignment horizontal="center" vertical="center" textRotation="90"/>
    </xf>
    <xf numFmtId="0" fontId="1" fillId="0" borderId="18" xfId="0" applyFont="1" applyBorder="1" applyAlignment="1">
      <alignment horizontal="center" vertical="center"/>
    </xf>
    <xf numFmtId="0" fontId="0" fillId="0" borderId="20"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4" fontId="0" fillId="0" borderId="0" xfId="0" applyNumberFormat="1" applyBorder="1" applyAlignment="1">
      <alignment horizontal="center" vertical="center"/>
    </xf>
    <xf numFmtId="3" fontId="0" fillId="0" borderId="0" xfId="0" applyNumberFormat="1" applyBorder="1" applyAlignment="1">
      <alignment horizontal="center" vertical="center"/>
    </xf>
    <xf numFmtId="9" fontId="0" fillId="0" borderId="20" xfId="0" applyNumberFormat="1" applyBorder="1" applyAlignment="1">
      <alignment horizontal="center" vertical="center"/>
    </xf>
    <xf numFmtId="9" fontId="0" fillId="0" borderId="0" xfId="0" applyNumberFormat="1" applyBorder="1" applyAlignment="1">
      <alignment horizontal="center" vertical="center"/>
    </xf>
    <xf numFmtId="9" fontId="0" fillId="0" borderId="24" xfId="0" applyNumberFormat="1" applyBorder="1" applyAlignment="1">
      <alignment horizontal="center" vertical="center"/>
    </xf>
    <xf numFmtId="0" fontId="13" fillId="7" borderId="19" xfId="0" applyFont="1" applyFill="1" applyBorder="1" applyAlignment="1">
      <alignment horizontal="center" vertical="center" textRotation="90" wrapText="1"/>
    </xf>
    <xf numFmtId="0" fontId="13" fillId="7" borderId="4" xfId="0" applyFont="1" applyFill="1" applyBorder="1" applyAlignment="1">
      <alignment horizontal="center" vertical="center" textRotation="90" wrapText="1"/>
    </xf>
    <xf numFmtId="0" fontId="1" fillId="0" borderId="4" xfId="0" applyFont="1" applyBorder="1" applyAlignment="1">
      <alignment horizontal="center" vertical="center" wrapText="1"/>
    </xf>
    <xf numFmtId="4" fontId="1" fillId="0" borderId="17" xfId="0" applyNumberFormat="1"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9" fontId="0" fillId="0" borderId="17" xfId="0" applyNumberFormat="1" applyBorder="1" applyAlignment="1">
      <alignment horizontal="center" vertical="center" wrapText="1"/>
    </xf>
    <xf numFmtId="9" fontId="0" fillId="0" borderId="18" xfId="0" applyNumberFormat="1" applyBorder="1" applyAlignment="1">
      <alignment horizontal="center" vertical="center" wrapText="1"/>
    </xf>
    <xf numFmtId="9" fontId="0" fillId="0" borderId="19" xfId="0" applyNumberFormat="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11" fillId="7" borderId="18" xfId="0" applyFont="1" applyFill="1" applyBorder="1" applyAlignment="1">
      <alignment horizontal="center" vertical="center" textRotation="90"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wrapText="1"/>
    </xf>
    <xf numFmtId="4" fontId="0" fillId="0" borderId="20" xfId="0" applyNumberFormat="1" applyBorder="1" applyAlignment="1">
      <alignment horizontal="center" vertical="center" wrapText="1"/>
    </xf>
    <xf numFmtId="4" fontId="0" fillId="0" borderId="0" xfId="0" applyNumberFormat="1" applyBorder="1" applyAlignment="1">
      <alignment horizontal="center" vertical="center" wrapText="1"/>
    </xf>
    <xf numFmtId="4" fontId="0" fillId="0" borderId="24" xfId="0" applyNumberFormat="1" applyBorder="1" applyAlignment="1">
      <alignment horizontal="center" vertical="center" wrapText="1"/>
    </xf>
    <xf numFmtId="4" fontId="1" fillId="0" borderId="36" xfId="0" applyNumberFormat="1" applyFont="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4" fontId="1" fillId="0" borderId="14" xfId="0" applyNumberFormat="1" applyFont="1" applyBorder="1" applyAlignment="1">
      <alignment horizontal="center" vertical="center" wrapText="1"/>
    </xf>
    <xf numFmtId="0" fontId="1" fillId="0" borderId="40" xfId="0" applyFont="1" applyBorder="1" applyAlignment="1">
      <alignment horizontal="center" vertical="center" wrapText="1"/>
    </xf>
    <xf numFmtId="0" fontId="1" fillId="0" borderId="17" xfId="0" applyFont="1" applyBorder="1" applyAlignment="1">
      <alignment horizontal="center" vertical="center" wrapText="1"/>
    </xf>
    <xf numFmtId="4" fontId="1" fillId="0" borderId="11" xfId="0" applyNumberFormat="1" applyFont="1" applyBorder="1" applyAlignment="1">
      <alignment horizontal="center" vertical="center" wrapText="1"/>
    </xf>
    <xf numFmtId="0" fontId="1" fillId="0" borderId="13" xfId="0" applyFont="1" applyBorder="1" applyAlignment="1">
      <alignment horizontal="center" vertical="center" wrapText="1"/>
    </xf>
    <xf numFmtId="0" fontId="1" fillId="0" borderId="30" xfId="0" applyFont="1" applyBorder="1" applyAlignment="1">
      <alignment horizontal="center" vertical="center" wrapText="1"/>
    </xf>
    <xf numFmtId="9" fontId="0" fillId="0" borderId="10" xfId="0" applyNumberFormat="1" applyBorder="1" applyAlignment="1">
      <alignment horizontal="center" vertical="center" wrapText="1"/>
    </xf>
    <xf numFmtId="9" fontId="0" fillId="0" borderId="1" xfId="0" applyNumberFormat="1" applyBorder="1" applyAlignment="1">
      <alignment horizontal="center" vertical="center" wrapText="1"/>
    </xf>
    <xf numFmtId="2" fontId="0" fillId="0" borderId="20" xfId="0" applyNumberFormat="1" applyBorder="1" applyAlignment="1">
      <alignment horizontal="center" vertical="center" wrapText="1"/>
    </xf>
    <xf numFmtId="2" fontId="0" fillId="0" borderId="24" xfId="0" applyNumberFormat="1" applyBorder="1" applyAlignment="1">
      <alignment horizontal="center" vertical="center" wrapText="1"/>
    </xf>
    <xf numFmtId="0" fontId="1" fillId="0" borderId="21"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2" xfId="0" applyFont="1" applyBorder="1" applyAlignment="1">
      <alignment horizontal="center" vertical="center" wrapText="1"/>
    </xf>
    <xf numFmtId="9" fontId="0" fillId="0" borderId="20" xfId="0" applyNumberFormat="1" applyBorder="1" applyAlignment="1">
      <alignment horizontal="center" vertical="center" wrapText="1"/>
    </xf>
    <xf numFmtId="9" fontId="0" fillId="0" borderId="0" xfId="0" applyNumberFormat="1" applyBorder="1" applyAlignment="1">
      <alignment horizontal="center" vertical="center" wrapText="1"/>
    </xf>
    <xf numFmtId="9" fontId="0" fillId="0" borderId="24" xfId="0" applyNumberFormat="1" applyBorder="1" applyAlignment="1">
      <alignment horizontal="center" vertical="center" wrapText="1"/>
    </xf>
    <xf numFmtId="0" fontId="0" fillId="0" borderId="4" xfId="0" applyBorder="1" applyAlignment="1">
      <alignment horizontal="left" vertical="center" wrapText="1"/>
    </xf>
    <xf numFmtId="43" fontId="1" fillId="0" borderId="4" xfId="0" applyNumberFormat="1" applyFont="1" applyBorder="1" applyAlignment="1">
      <alignment horizontal="center" vertical="center"/>
    </xf>
    <xf numFmtId="0" fontId="1" fillId="0" borderId="4" xfId="0" applyFont="1" applyBorder="1" applyAlignment="1">
      <alignment horizontal="center" vertical="center"/>
    </xf>
    <xf numFmtId="43" fontId="0" fillId="0" borderId="4" xfId="1" applyFont="1" applyBorder="1" applyAlignment="1">
      <alignment horizontal="center" vertical="center"/>
    </xf>
    <xf numFmtId="49" fontId="1" fillId="0" borderId="4" xfId="1" applyNumberFormat="1" applyFont="1" applyBorder="1" applyAlignment="1">
      <alignment horizontal="center" vertical="center"/>
    </xf>
    <xf numFmtId="43" fontId="1" fillId="0" borderId="4" xfId="1" applyFont="1" applyBorder="1" applyAlignment="1">
      <alignment horizontal="center" vertical="center"/>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135255</xdr:colOff>
      <xdr:row>18</xdr:row>
      <xdr:rowOff>30480</xdr:rowOff>
    </xdr:from>
    <xdr:to>
      <xdr:col>12</xdr:col>
      <xdr:colOff>626745</xdr:colOff>
      <xdr:row>20</xdr:row>
      <xdr:rowOff>247650</xdr:rowOff>
    </xdr:to>
    <xdr:pic>
      <xdr:nvPicPr>
        <xdr:cNvPr id="4" name="Immagine 3">
          <a:extLst>
            <a:ext uri="{FF2B5EF4-FFF2-40B4-BE49-F238E27FC236}">
              <a16:creationId xmlns:a16="http://schemas.microsoft.com/office/drawing/2014/main" id="{85EE3DCE-2E34-4F1B-ADBB-4B9DC91E0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7845" y="3286125"/>
          <a:ext cx="495300" cy="569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DB6A3-7CBD-4ADB-B231-7C99201CF675}">
  <sheetPr codeName="Foglio10">
    <pageSetUpPr fitToPage="1"/>
  </sheetPr>
  <dimension ref="I17:N22"/>
  <sheetViews>
    <sheetView workbookViewId="0">
      <selection activeCell="C2" sqref="C2"/>
    </sheetView>
  </sheetViews>
  <sheetFormatPr defaultRowHeight="15" x14ac:dyDescent="0.25"/>
  <cols>
    <col min="13" max="13" width="38.7109375" customWidth="1"/>
  </cols>
  <sheetData>
    <row r="17" spans="9:14" x14ac:dyDescent="0.25">
      <c r="I17" s="8"/>
      <c r="J17" s="8"/>
      <c r="K17" s="8"/>
      <c r="L17" s="8"/>
      <c r="M17" s="8"/>
      <c r="N17" s="8"/>
    </row>
    <row r="18" spans="9:14" x14ac:dyDescent="0.25">
      <c r="I18" s="8"/>
      <c r="J18" s="142" t="s">
        <v>178</v>
      </c>
      <c r="K18" s="143"/>
      <c r="L18" s="143"/>
      <c r="M18" s="143"/>
      <c r="N18" s="8"/>
    </row>
    <row r="19" spans="9:14" x14ac:dyDescent="0.25">
      <c r="I19" s="8"/>
      <c r="J19" s="143"/>
      <c r="K19" s="143"/>
      <c r="L19" s="143"/>
      <c r="M19" s="143"/>
      <c r="N19" s="8"/>
    </row>
    <row r="20" spans="9:14" x14ac:dyDescent="0.25">
      <c r="I20" s="8"/>
      <c r="J20" s="143"/>
      <c r="K20" s="143"/>
      <c r="L20" s="143"/>
      <c r="M20" s="143"/>
      <c r="N20" s="8"/>
    </row>
    <row r="21" spans="9:14" ht="239.45" customHeight="1" x14ac:dyDescent="0.25">
      <c r="I21" s="8"/>
      <c r="J21" s="143"/>
      <c r="K21" s="143"/>
      <c r="L21" s="143"/>
      <c r="M21" s="143"/>
      <c r="N21" s="8"/>
    </row>
    <row r="22" spans="9:14" ht="14.45" customHeight="1" x14ac:dyDescent="0.25">
      <c r="I22" s="8"/>
      <c r="J22" s="8"/>
      <c r="K22" s="8"/>
      <c r="L22" s="8"/>
      <c r="M22" s="8"/>
      <c r="N22" s="8"/>
    </row>
  </sheetData>
  <sheetProtection algorithmName="SHA-512" hashValue="yHgWgrZ2adwiEMNa9M34SqfHBeyCaQmR3dJYdC2c5rrb9OQzVKtf79CjJPJNXzvm4tdYozNu6bDMb1z4pJsSGg==" saltValue="4fn+rglJTGFDwhGvLpQIPg==" spinCount="100000" sheet="1" objects="1" scenarios="1"/>
  <mergeCells count="1">
    <mergeCell ref="J18:M21"/>
  </mergeCells>
  <pageMargins left="1" right="1" top="1" bottom="1" header="0.5" footer="0.5"/>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23441-21E3-44AB-B585-24D96EA3A233}">
  <sheetPr codeName="Foglio8">
    <pageSetUpPr fitToPage="1"/>
  </sheetPr>
  <dimension ref="A1:R179"/>
  <sheetViews>
    <sheetView zoomScaleNormal="100" workbookViewId="0">
      <selection activeCell="I5" sqref="I5:I12"/>
    </sheetView>
  </sheetViews>
  <sheetFormatPr defaultColWidth="8.85546875" defaultRowHeight="15" x14ac:dyDescent="0.25"/>
  <cols>
    <col min="1" max="1" width="20.140625" style="77" customWidth="1"/>
    <col min="2" max="2" width="48.140625" style="77" customWidth="1"/>
    <col min="3" max="3" width="19.5703125" style="77" customWidth="1"/>
    <col min="4" max="4" width="21.85546875" style="77" customWidth="1"/>
    <col min="5" max="5" width="18.28515625" style="77" hidden="1" customWidth="1"/>
    <col min="6" max="6" width="9.140625" style="77" hidden="1" customWidth="1"/>
    <col min="7" max="7" width="0.140625" style="77" hidden="1" customWidth="1"/>
    <col min="8" max="8" width="2.42578125" style="77" hidden="1" customWidth="1"/>
    <col min="9" max="9" width="25.7109375" style="77" customWidth="1"/>
    <col min="10" max="10" width="18.140625" style="25" customWidth="1"/>
    <col min="11" max="11" width="19.7109375" style="77" customWidth="1"/>
    <col min="12" max="13" width="15.140625" style="77" customWidth="1"/>
    <col min="14" max="14" width="21.7109375" style="77" customWidth="1"/>
    <col min="15" max="15" width="23.28515625" style="77" customWidth="1"/>
    <col min="16" max="16" width="25.140625" style="77" customWidth="1"/>
    <col min="17" max="17" width="21.7109375" style="77" customWidth="1"/>
    <col min="18" max="18" width="19.42578125" style="104" customWidth="1"/>
    <col min="19" max="19" width="5.140625" style="77" customWidth="1"/>
    <col min="20" max="20" width="8.85546875" style="77"/>
    <col min="21" max="21" width="38.140625" style="77" customWidth="1"/>
    <col min="22" max="16384" width="8.85546875" style="77"/>
  </cols>
  <sheetData>
    <row r="1" spans="1:18" x14ac:dyDescent="0.25">
      <c r="J1" s="77"/>
    </row>
    <row r="2" spans="1:18" x14ac:dyDescent="0.25">
      <c r="J2" s="77"/>
    </row>
    <row r="3" spans="1:18" ht="15.75" thickBot="1" x14ac:dyDescent="0.3">
      <c r="J3" s="77"/>
    </row>
    <row r="4" spans="1:18" ht="80.25" customHeight="1" thickBot="1" x14ac:dyDescent="0.3">
      <c r="A4" s="70" t="s">
        <v>160</v>
      </c>
      <c r="B4" s="139" t="s">
        <v>18</v>
      </c>
      <c r="C4" s="45" t="s">
        <v>16</v>
      </c>
      <c r="D4" s="45" t="s">
        <v>39</v>
      </c>
      <c r="E4" s="45"/>
      <c r="F4" s="45"/>
      <c r="G4" s="45"/>
      <c r="H4" s="45"/>
      <c r="I4" s="45" t="s">
        <v>8</v>
      </c>
      <c r="J4" s="47">
        <v>0.8</v>
      </c>
      <c r="K4" s="47">
        <v>0.2</v>
      </c>
      <c r="L4" s="47" t="s">
        <v>43</v>
      </c>
      <c r="M4" s="47" t="s">
        <v>44</v>
      </c>
      <c r="N4" s="47" t="s">
        <v>11</v>
      </c>
      <c r="O4" s="47" t="s">
        <v>12</v>
      </c>
      <c r="P4" s="47" t="s">
        <v>13</v>
      </c>
      <c r="Q4" s="47" t="s">
        <v>9</v>
      </c>
      <c r="R4" s="47" t="s">
        <v>15</v>
      </c>
    </row>
    <row r="5" spans="1:18" ht="255" customHeight="1" thickBot="1" x14ac:dyDescent="0.3">
      <c r="A5" s="171" t="s">
        <v>5</v>
      </c>
      <c r="B5" s="173" t="s">
        <v>67</v>
      </c>
      <c r="C5" s="173" t="s">
        <v>17</v>
      </c>
      <c r="D5" s="176"/>
      <c r="E5" s="43"/>
      <c r="F5" s="43"/>
      <c r="G5" s="43"/>
      <c r="H5" s="43"/>
      <c r="I5" s="176">
        <v>419001.23</v>
      </c>
      <c r="J5" s="176">
        <f>I5*J4</f>
        <v>335200.984</v>
      </c>
      <c r="K5" s="176">
        <f>I5*K4</f>
        <v>83800.245999999999</v>
      </c>
      <c r="L5" s="177">
        <v>0.7</v>
      </c>
      <c r="M5" s="177">
        <v>0.4</v>
      </c>
      <c r="N5" s="43" t="s">
        <v>168</v>
      </c>
      <c r="O5" s="43" t="s">
        <v>23</v>
      </c>
      <c r="P5" s="173" t="s">
        <v>65</v>
      </c>
      <c r="Q5" s="81">
        <v>12067.24</v>
      </c>
      <c r="R5" s="169">
        <f>SUM(Q5:Q7)</f>
        <v>30168.089999999997</v>
      </c>
    </row>
    <row r="6" spans="1:18" ht="70.900000000000006" customHeight="1" thickBot="1" x14ac:dyDescent="0.3">
      <c r="A6" s="172"/>
      <c r="B6" s="173"/>
      <c r="C6" s="173"/>
      <c r="D6" s="176"/>
      <c r="E6" s="43"/>
      <c r="F6" s="43"/>
      <c r="G6" s="43"/>
      <c r="H6" s="43"/>
      <c r="I6" s="176"/>
      <c r="J6" s="176"/>
      <c r="K6" s="176"/>
      <c r="L6" s="177"/>
      <c r="M6" s="177"/>
      <c r="N6" s="43" t="s">
        <v>168</v>
      </c>
      <c r="O6" s="43" t="s">
        <v>23</v>
      </c>
      <c r="P6" s="173"/>
      <c r="Q6" s="81">
        <v>6033.61</v>
      </c>
      <c r="R6" s="201"/>
    </row>
    <row r="7" spans="1:18" ht="67.900000000000006" customHeight="1" thickBot="1" x14ac:dyDescent="0.3">
      <c r="A7" s="172"/>
      <c r="B7" s="173"/>
      <c r="C7" s="173"/>
      <c r="D7" s="176"/>
      <c r="E7" s="43"/>
      <c r="F7" s="43"/>
      <c r="G7" s="43"/>
      <c r="H7" s="43"/>
      <c r="I7" s="176"/>
      <c r="J7" s="176"/>
      <c r="K7" s="176"/>
      <c r="L7" s="177"/>
      <c r="M7" s="177"/>
      <c r="N7" s="43" t="s">
        <v>168</v>
      </c>
      <c r="O7" s="43" t="s">
        <v>23</v>
      </c>
      <c r="P7" s="173"/>
      <c r="Q7" s="81">
        <v>12067.24</v>
      </c>
      <c r="R7" s="201"/>
    </row>
    <row r="8" spans="1:18" ht="64.150000000000006" customHeight="1" thickBot="1" x14ac:dyDescent="0.3">
      <c r="A8" s="172"/>
      <c r="B8" s="173"/>
      <c r="C8" s="173"/>
      <c r="D8" s="176"/>
      <c r="E8" s="43"/>
      <c r="F8" s="43"/>
      <c r="G8" s="43"/>
      <c r="H8" s="43"/>
      <c r="I8" s="176"/>
      <c r="J8" s="176"/>
      <c r="K8" s="176"/>
      <c r="L8" s="177"/>
      <c r="M8" s="177"/>
      <c r="N8" s="43" t="s">
        <v>161</v>
      </c>
      <c r="O8" s="43" t="s">
        <v>14</v>
      </c>
      <c r="P8" s="173" t="s">
        <v>66</v>
      </c>
      <c r="Q8" s="81">
        <v>9846.86</v>
      </c>
      <c r="R8" s="169">
        <f>SUM(Q8:Q12)</f>
        <v>48268.94</v>
      </c>
    </row>
    <row r="9" spans="1:18" ht="79.150000000000006" customHeight="1" thickBot="1" x14ac:dyDescent="0.3">
      <c r="A9" s="172"/>
      <c r="B9" s="173"/>
      <c r="C9" s="173"/>
      <c r="D9" s="176"/>
      <c r="E9" s="43"/>
      <c r="F9" s="43"/>
      <c r="G9" s="43"/>
      <c r="H9" s="43"/>
      <c r="I9" s="176"/>
      <c r="J9" s="176"/>
      <c r="K9" s="176"/>
      <c r="L9" s="177"/>
      <c r="M9" s="177"/>
      <c r="N9" s="43" t="s">
        <v>172</v>
      </c>
      <c r="O9" s="43" t="s">
        <v>14</v>
      </c>
      <c r="P9" s="173"/>
      <c r="Q9" s="81">
        <v>9557.25</v>
      </c>
      <c r="R9" s="169"/>
    </row>
    <row r="10" spans="1:18" ht="64.150000000000006" customHeight="1" thickBot="1" x14ac:dyDescent="0.3">
      <c r="A10" s="172"/>
      <c r="B10" s="173"/>
      <c r="C10" s="173"/>
      <c r="D10" s="176"/>
      <c r="E10" s="43"/>
      <c r="F10" s="43"/>
      <c r="G10" s="43"/>
      <c r="H10" s="43"/>
      <c r="I10" s="176"/>
      <c r="J10" s="176"/>
      <c r="K10" s="176"/>
      <c r="L10" s="177"/>
      <c r="M10" s="177"/>
      <c r="N10" s="43" t="s">
        <v>165</v>
      </c>
      <c r="O10" s="43" t="s">
        <v>14</v>
      </c>
      <c r="P10" s="173"/>
      <c r="Q10" s="81">
        <v>9557.25</v>
      </c>
      <c r="R10" s="169"/>
    </row>
    <row r="11" spans="1:18" ht="73.900000000000006" customHeight="1" thickBot="1" x14ac:dyDescent="0.3">
      <c r="A11" s="172"/>
      <c r="B11" s="173"/>
      <c r="C11" s="173"/>
      <c r="D11" s="176"/>
      <c r="E11" s="43"/>
      <c r="F11" s="43"/>
      <c r="G11" s="43"/>
      <c r="H11" s="43"/>
      <c r="I11" s="176"/>
      <c r="J11" s="176"/>
      <c r="K11" s="176"/>
      <c r="L11" s="177"/>
      <c r="M11" s="177"/>
      <c r="N11" s="43" t="s">
        <v>161</v>
      </c>
      <c r="O11" s="43" t="s">
        <v>14</v>
      </c>
      <c r="P11" s="173"/>
      <c r="Q11" s="81">
        <v>11584.55</v>
      </c>
      <c r="R11" s="169"/>
    </row>
    <row r="12" spans="1:18" ht="126.75" customHeight="1" thickBot="1" x14ac:dyDescent="0.3">
      <c r="A12" s="172"/>
      <c r="B12" s="173"/>
      <c r="C12" s="173"/>
      <c r="D12" s="176"/>
      <c r="E12" s="43"/>
      <c r="F12" s="43"/>
      <c r="G12" s="43"/>
      <c r="H12" s="43"/>
      <c r="I12" s="176"/>
      <c r="J12" s="176"/>
      <c r="K12" s="176"/>
      <c r="L12" s="177"/>
      <c r="M12" s="177"/>
      <c r="N12" s="43" t="s">
        <v>162</v>
      </c>
      <c r="O12" s="43" t="s">
        <v>14</v>
      </c>
      <c r="P12" s="173"/>
      <c r="Q12" s="81">
        <v>7723.03</v>
      </c>
      <c r="R12" s="169"/>
    </row>
    <row r="13" spans="1:18" ht="409.5" customHeight="1" thickBot="1" x14ac:dyDescent="0.3">
      <c r="A13" s="172"/>
      <c r="B13" s="173" t="s">
        <v>68</v>
      </c>
      <c r="C13" s="173" t="s">
        <v>17</v>
      </c>
      <c r="D13" s="173"/>
      <c r="E13" s="43"/>
      <c r="F13" s="43"/>
      <c r="G13" s="43"/>
      <c r="H13" s="43"/>
      <c r="I13" s="176">
        <v>503478.66</v>
      </c>
      <c r="J13" s="176">
        <v>402998.93</v>
      </c>
      <c r="K13" s="176">
        <v>100749.73</v>
      </c>
      <c r="L13" s="177">
        <v>0.7</v>
      </c>
      <c r="M13" s="177">
        <v>0.4</v>
      </c>
      <c r="N13" s="43" t="s">
        <v>168</v>
      </c>
      <c r="O13" s="43" t="s">
        <v>23</v>
      </c>
      <c r="P13" s="173" t="s">
        <v>65</v>
      </c>
      <c r="Q13" s="81">
        <v>14507.96</v>
      </c>
      <c r="R13" s="169">
        <f>SUM(Q13:Q15)</f>
        <v>36269.909999999996</v>
      </c>
    </row>
    <row r="14" spans="1:18" ht="61.9" customHeight="1" thickBot="1" x14ac:dyDescent="0.3">
      <c r="A14" s="172"/>
      <c r="B14" s="173"/>
      <c r="C14" s="173"/>
      <c r="D14" s="173"/>
      <c r="E14" s="43"/>
      <c r="F14" s="43"/>
      <c r="G14" s="43"/>
      <c r="H14" s="43"/>
      <c r="I14" s="176"/>
      <c r="J14" s="176"/>
      <c r="K14" s="176"/>
      <c r="L14" s="177"/>
      <c r="M14" s="177"/>
      <c r="N14" s="43" t="s">
        <v>168</v>
      </c>
      <c r="O14" s="43" t="s">
        <v>23</v>
      </c>
      <c r="P14" s="173"/>
      <c r="Q14" s="81">
        <v>7253.99</v>
      </c>
      <c r="R14" s="201"/>
    </row>
    <row r="15" spans="1:18" ht="52.9" customHeight="1" thickBot="1" x14ac:dyDescent="0.3">
      <c r="A15" s="172"/>
      <c r="B15" s="173"/>
      <c r="C15" s="173"/>
      <c r="D15" s="173"/>
      <c r="E15" s="43"/>
      <c r="F15" s="43"/>
      <c r="G15" s="43"/>
      <c r="H15" s="43"/>
      <c r="I15" s="176"/>
      <c r="J15" s="176"/>
      <c r="K15" s="176"/>
      <c r="L15" s="177"/>
      <c r="M15" s="177"/>
      <c r="N15" s="43" t="s">
        <v>161</v>
      </c>
      <c r="O15" s="43" t="s">
        <v>23</v>
      </c>
      <c r="P15" s="173"/>
      <c r="Q15" s="81">
        <v>14507.96</v>
      </c>
      <c r="R15" s="201"/>
    </row>
    <row r="16" spans="1:18" ht="55.9" customHeight="1" thickBot="1" x14ac:dyDescent="0.3">
      <c r="A16" s="172"/>
      <c r="B16" s="173"/>
      <c r="C16" s="173"/>
      <c r="D16" s="173"/>
      <c r="E16" s="43"/>
      <c r="F16" s="43"/>
      <c r="G16" s="43"/>
      <c r="H16" s="43"/>
      <c r="I16" s="176"/>
      <c r="J16" s="176"/>
      <c r="K16" s="176"/>
      <c r="L16" s="177"/>
      <c r="M16" s="177"/>
      <c r="N16" s="43" t="s">
        <v>161</v>
      </c>
      <c r="O16" s="43" t="s">
        <v>14</v>
      </c>
      <c r="P16" s="173" t="s">
        <v>66</v>
      </c>
      <c r="Q16" s="81">
        <v>11838.51</v>
      </c>
      <c r="R16" s="169">
        <f>SUM(Q16:Q20)</f>
        <v>58031.85</v>
      </c>
    </row>
    <row r="17" spans="1:18" ht="58.15" customHeight="1" thickBot="1" x14ac:dyDescent="0.3">
      <c r="A17" s="172"/>
      <c r="B17" s="173"/>
      <c r="C17" s="173"/>
      <c r="D17" s="173"/>
      <c r="E17" s="43"/>
      <c r="F17" s="43"/>
      <c r="G17" s="43"/>
      <c r="H17" s="43"/>
      <c r="I17" s="176"/>
      <c r="J17" s="176"/>
      <c r="K17" s="176"/>
      <c r="L17" s="177"/>
      <c r="M17" s="177"/>
      <c r="N17" s="43" t="s">
        <v>173</v>
      </c>
      <c r="O17" s="43" t="s">
        <v>14</v>
      </c>
      <c r="P17" s="173"/>
      <c r="Q17" s="81">
        <v>11490.3</v>
      </c>
      <c r="R17" s="201"/>
    </row>
    <row r="18" spans="1:18" ht="46.15" customHeight="1" thickBot="1" x14ac:dyDescent="0.3">
      <c r="A18" s="172"/>
      <c r="B18" s="173"/>
      <c r="C18" s="173"/>
      <c r="D18" s="173"/>
      <c r="E18" s="43"/>
      <c r="F18" s="43"/>
      <c r="G18" s="43"/>
      <c r="H18" s="43"/>
      <c r="I18" s="176"/>
      <c r="J18" s="176"/>
      <c r="K18" s="176"/>
      <c r="L18" s="177"/>
      <c r="M18" s="177"/>
      <c r="N18" s="43" t="s">
        <v>165</v>
      </c>
      <c r="O18" s="43" t="s">
        <v>14</v>
      </c>
      <c r="P18" s="173"/>
      <c r="Q18" s="81">
        <v>11490.3</v>
      </c>
      <c r="R18" s="201"/>
    </row>
    <row r="19" spans="1:18" ht="61.15" customHeight="1" thickBot="1" x14ac:dyDescent="0.3">
      <c r="A19" s="172"/>
      <c r="B19" s="173"/>
      <c r="C19" s="173"/>
      <c r="D19" s="173"/>
      <c r="E19" s="43"/>
      <c r="F19" s="43"/>
      <c r="G19" s="43"/>
      <c r="H19" s="43"/>
      <c r="I19" s="176"/>
      <c r="J19" s="176"/>
      <c r="K19" s="176"/>
      <c r="L19" s="177"/>
      <c r="M19" s="177"/>
      <c r="N19" s="43" t="s">
        <v>161</v>
      </c>
      <c r="O19" s="43" t="s">
        <v>14</v>
      </c>
      <c r="P19" s="173"/>
      <c r="Q19" s="81">
        <v>13927.64</v>
      </c>
      <c r="R19" s="201"/>
    </row>
    <row r="20" spans="1:18" ht="79.150000000000006" customHeight="1" thickBot="1" x14ac:dyDescent="0.3">
      <c r="A20" s="172"/>
      <c r="B20" s="173"/>
      <c r="C20" s="173"/>
      <c r="D20" s="173"/>
      <c r="E20" s="43"/>
      <c r="F20" s="43"/>
      <c r="G20" s="43"/>
      <c r="H20" s="43"/>
      <c r="I20" s="176"/>
      <c r="J20" s="176"/>
      <c r="K20" s="176"/>
      <c r="L20" s="177"/>
      <c r="M20" s="177"/>
      <c r="N20" s="43" t="s">
        <v>162</v>
      </c>
      <c r="O20" s="43" t="s">
        <v>14</v>
      </c>
      <c r="P20" s="173"/>
      <c r="Q20" s="81">
        <v>9285.1</v>
      </c>
      <c r="R20" s="201"/>
    </row>
    <row r="21" spans="1:18" x14ac:dyDescent="0.25">
      <c r="J21" s="77"/>
      <c r="R21" s="101"/>
    </row>
    <row r="22" spans="1:18" x14ac:dyDescent="0.25">
      <c r="J22" s="77"/>
      <c r="R22" s="102">
        <f>SUM(R5:R15,R16)</f>
        <v>172738.79</v>
      </c>
    </row>
    <row r="23" spans="1:18" ht="15.75" thickBot="1" x14ac:dyDescent="0.3">
      <c r="J23" s="77"/>
      <c r="R23" s="103"/>
    </row>
    <row r="24" spans="1:18" x14ac:dyDescent="0.25">
      <c r="J24" s="77"/>
    </row>
    <row r="25" spans="1:18" x14ac:dyDescent="0.25">
      <c r="J25" s="77"/>
    </row>
    <row r="26" spans="1:18" x14ac:dyDescent="0.25">
      <c r="J26" s="77"/>
    </row>
    <row r="27" spans="1:18" x14ac:dyDescent="0.25">
      <c r="J27" s="77"/>
    </row>
    <row r="28" spans="1:18" x14ac:dyDescent="0.25">
      <c r="J28" s="77"/>
    </row>
    <row r="29" spans="1:18" x14ac:dyDescent="0.25">
      <c r="J29" s="77"/>
    </row>
    <row r="30" spans="1:18" x14ac:dyDescent="0.25">
      <c r="J30" s="77"/>
    </row>
    <row r="31" spans="1:18" x14ac:dyDescent="0.25">
      <c r="J31" s="77"/>
    </row>
    <row r="32" spans="1:18" x14ac:dyDescent="0.25">
      <c r="J32" s="77"/>
    </row>
    <row r="33" spans="10:10" x14ac:dyDescent="0.25">
      <c r="J33" s="77"/>
    </row>
    <row r="34" spans="10:10" x14ac:dyDescent="0.25">
      <c r="J34" s="77"/>
    </row>
    <row r="35" spans="10:10" x14ac:dyDescent="0.25">
      <c r="J35" s="77"/>
    </row>
    <row r="36" spans="10:10" x14ac:dyDescent="0.25">
      <c r="J36" s="77"/>
    </row>
    <row r="37" spans="10:10" x14ac:dyDescent="0.25">
      <c r="J37" s="77"/>
    </row>
    <row r="38" spans="10:10" x14ac:dyDescent="0.25">
      <c r="J38" s="77"/>
    </row>
    <row r="39" spans="10:10" x14ac:dyDescent="0.25">
      <c r="J39" s="77"/>
    </row>
    <row r="40" spans="10:10" x14ac:dyDescent="0.25">
      <c r="J40" s="77"/>
    </row>
    <row r="41" spans="10:10" x14ac:dyDescent="0.25">
      <c r="J41" s="77"/>
    </row>
    <row r="42" spans="10:10" x14ac:dyDescent="0.25">
      <c r="J42" s="77"/>
    </row>
    <row r="43" spans="10:10" x14ac:dyDescent="0.25">
      <c r="J43" s="77"/>
    </row>
    <row r="44" spans="10:10" x14ac:dyDescent="0.25">
      <c r="J44" s="77"/>
    </row>
    <row r="45" spans="10:10" x14ac:dyDescent="0.25">
      <c r="J45" s="77"/>
    </row>
    <row r="46" spans="10:10" x14ac:dyDescent="0.25">
      <c r="J46" s="77"/>
    </row>
    <row r="47" spans="10:10" x14ac:dyDescent="0.25">
      <c r="J47" s="77"/>
    </row>
    <row r="48" spans="10:10" x14ac:dyDescent="0.25">
      <c r="J48" s="77"/>
    </row>
    <row r="49" spans="10:10" x14ac:dyDescent="0.25">
      <c r="J49" s="77"/>
    </row>
    <row r="50" spans="10:10" x14ac:dyDescent="0.25">
      <c r="J50" s="77"/>
    </row>
    <row r="51" spans="10:10" x14ac:dyDescent="0.25">
      <c r="J51" s="77"/>
    </row>
    <row r="52" spans="10:10" x14ac:dyDescent="0.25">
      <c r="J52" s="77"/>
    </row>
    <row r="53" spans="10:10" x14ac:dyDescent="0.25">
      <c r="J53" s="77"/>
    </row>
    <row r="54" spans="10:10" x14ac:dyDescent="0.25">
      <c r="J54" s="77"/>
    </row>
    <row r="55" spans="10:10" x14ac:dyDescent="0.25">
      <c r="J55" s="77"/>
    </row>
    <row r="56" spans="10:10" x14ac:dyDescent="0.25">
      <c r="J56" s="77"/>
    </row>
    <row r="57" spans="10:10" x14ac:dyDescent="0.25">
      <c r="J57" s="77"/>
    </row>
    <row r="58" spans="10:10" x14ac:dyDescent="0.25">
      <c r="J58" s="77"/>
    </row>
    <row r="59" spans="10:10" x14ac:dyDescent="0.25">
      <c r="J59" s="77"/>
    </row>
    <row r="60" spans="10:10" x14ac:dyDescent="0.25">
      <c r="J60" s="77"/>
    </row>
    <row r="61" spans="10:10" x14ac:dyDescent="0.25">
      <c r="J61" s="77"/>
    </row>
    <row r="62" spans="10:10" x14ac:dyDescent="0.25">
      <c r="J62" s="77"/>
    </row>
    <row r="63" spans="10:10" x14ac:dyDescent="0.25">
      <c r="J63" s="77"/>
    </row>
    <row r="64" spans="10:10" x14ac:dyDescent="0.25">
      <c r="J64" s="77"/>
    </row>
    <row r="65" spans="10:10" x14ac:dyDescent="0.25">
      <c r="J65" s="77"/>
    </row>
    <row r="66" spans="10:10" x14ac:dyDescent="0.25">
      <c r="J66" s="77"/>
    </row>
    <row r="67" spans="10:10" x14ac:dyDescent="0.25">
      <c r="J67" s="77"/>
    </row>
    <row r="68" spans="10:10" x14ac:dyDescent="0.25">
      <c r="J68" s="77"/>
    </row>
    <row r="69" spans="10:10" x14ac:dyDescent="0.25">
      <c r="J69" s="77"/>
    </row>
    <row r="70" spans="10:10" x14ac:dyDescent="0.25">
      <c r="J70" s="77"/>
    </row>
    <row r="71" spans="10:10" x14ac:dyDescent="0.25">
      <c r="J71" s="77"/>
    </row>
    <row r="72" spans="10:10" x14ac:dyDescent="0.25">
      <c r="J72" s="77"/>
    </row>
    <row r="73" spans="10:10" x14ac:dyDescent="0.25">
      <c r="J73" s="77"/>
    </row>
    <row r="74" spans="10:10" x14ac:dyDescent="0.25">
      <c r="J74" s="77"/>
    </row>
    <row r="75" spans="10:10" x14ac:dyDescent="0.25">
      <c r="J75" s="77"/>
    </row>
    <row r="76" spans="10:10" x14ac:dyDescent="0.25">
      <c r="J76" s="77"/>
    </row>
    <row r="77" spans="10:10" x14ac:dyDescent="0.25">
      <c r="J77" s="77"/>
    </row>
    <row r="78" spans="10:10" x14ac:dyDescent="0.25">
      <c r="J78" s="77"/>
    </row>
    <row r="79" spans="10:10" x14ac:dyDescent="0.25">
      <c r="J79" s="77"/>
    </row>
    <row r="80" spans="10:10" x14ac:dyDescent="0.25">
      <c r="J80" s="77"/>
    </row>
    <row r="81" spans="10:10" x14ac:dyDescent="0.25">
      <c r="J81" s="77"/>
    </row>
    <row r="82" spans="10:10" x14ac:dyDescent="0.25">
      <c r="J82" s="77"/>
    </row>
    <row r="83" spans="10:10" x14ac:dyDescent="0.25">
      <c r="J83" s="77"/>
    </row>
    <row r="84" spans="10:10" x14ac:dyDescent="0.25">
      <c r="J84" s="77"/>
    </row>
    <row r="85" spans="10:10" x14ac:dyDescent="0.25">
      <c r="J85" s="77"/>
    </row>
    <row r="86" spans="10:10" x14ac:dyDescent="0.25">
      <c r="J86" s="77"/>
    </row>
    <row r="87" spans="10:10" x14ac:dyDescent="0.25">
      <c r="J87" s="77"/>
    </row>
    <row r="88" spans="10:10" x14ac:dyDescent="0.25">
      <c r="J88" s="77"/>
    </row>
    <row r="89" spans="10:10" x14ac:dyDescent="0.25">
      <c r="J89" s="77"/>
    </row>
    <row r="90" spans="10:10" x14ac:dyDescent="0.25">
      <c r="J90" s="77"/>
    </row>
    <row r="91" spans="10:10" x14ac:dyDescent="0.25">
      <c r="J91" s="77"/>
    </row>
    <row r="92" spans="10:10" x14ac:dyDescent="0.25">
      <c r="J92" s="77"/>
    </row>
    <row r="93" spans="10:10" x14ac:dyDescent="0.25">
      <c r="J93" s="77"/>
    </row>
    <row r="94" spans="10:10" x14ac:dyDescent="0.25">
      <c r="J94" s="77"/>
    </row>
    <row r="95" spans="10:10" x14ac:dyDescent="0.25">
      <c r="J95" s="77"/>
    </row>
    <row r="96" spans="10:10" x14ac:dyDescent="0.25">
      <c r="J96" s="77"/>
    </row>
    <row r="97" spans="10:10" x14ac:dyDescent="0.25">
      <c r="J97" s="77"/>
    </row>
    <row r="98" spans="10:10" x14ac:dyDescent="0.25">
      <c r="J98" s="77"/>
    </row>
    <row r="99" spans="10:10" x14ac:dyDescent="0.25">
      <c r="J99" s="77"/>
    </row>
    <row r="100" spans="10:10" x14ac:dyDescent="0.25">
      <c r="J100" s="77"/>
    </row>
    <row r="101" spans="10:10" x14ac:dyDescent="0.25">
      <c r="J101" s="77"/>
    </row>
    <row r="102" spans="10:10" x14ac:dyDescent="0.25">
      <c r="J102" s="77"/>
    </row>
    <row r="103" spans="10:10" x14ac:dyDescent="0.25">
      <c r="J103" s="77"/>
    </row>
    <row r="104" spans="10:10" x14ac:dyDescent="0.25">
      <c r="J104" s="77"/>
    </row>
    <row r="105" spans="10:10" x14ac:dyDescent="0.25">
      <c r="J105" s="77"/>
    </row>
    <row r="106" spans="10:10" x14ac:dyDescent="0.25">
      <c r="J106" s="77"/>
    </row>
    <row r="107" spans="10:10" x14ac:dyDescent="0.25">
      <c r="J107" s="77"/>
    </row>
    <row r="108" spans="10:10" x14ac:dyDescent="0.25">
      <c r="J108" s="77"/>
    </row>
    <row r="109" spans="10:10" x14ac:dyDescent="0.25">
      <c r="J109" s="77"/>
    </row>
    <row r="110" spans="10:10" x14ac:dyDescent="0.25">
      <c r="J110" s="77"/>
    </row>
    <row r="111" spans="10:10" x14ac:dyDescent="0.25">
      <c r="J111" s="77"/>
    </row>
    <row r="112" spans="10:10" x14ac:dyDescent="0.25">
      <c r="J112" s="77"/>
    </row>
    <row r="113" spans="10:10" x14ac:dyDescent="0.25">
      <c r="J113" s="77"/>
    </row>
    <row r="114" spans="10:10" x14ac:dyDescent="0.25">
      <c r="J114" s="77"/>
    </row>
    <row r="115" spans="10:10" x14ac:dyDescent="0.25">
      <c r="J115" s="77"/>
    </row>
    <row r="116" spans="10:10" x14ac:dyDescent="0.25">
      <c r="J116" s="77"/>
    </row>
    <row r="117" spans="10:10" x14ac:dyDescent="0.25">
      <c r="J117" s="77"/>
    </row>
    <row r="118" spans="10:10" x14ac:dyDescent="0.25">
      <c r="J118" s="77"/>
    </row>
    <row r="119" spans="10:10" x14ac:dyDescent="0.25">
      <c r="J119" s="77"/>
    </row>
    <row r="120" spans="10:10" x14ac:dyDescent="0.25">
      <c r="J120" s="77"/>
    </row>
    <row r="121" spans="10:10" x14ac:dyDescent="0.25">
      <c r="J121" s="77"/>
    </row>
    <row r="122" spans="10:10" x14ac:dyDescent="0.25">
      <c r="J122" s="77"/>
    </row>
    <row r="123" spans="10:10" x14ac:dyDescent="0.25">
      <c r="J123" s="77"/>
    </row>
    <row r="124" spans="10:10" x14ac:dyDescent="0.25">
      <c r="J124" s="77"/>
    </row>
    <row r="125" spans="10:10" x14ac:dyDescent="0.25">
      <c r="J125" s="77"/>
    </row>
    <row r="126" spans="10:10" x14ac:dyDescent="0.25">
      <c r="J126" s="77"/>
    </row>
    <row r="127" spans="10:10" x14ac:dyDescent="0.25">
      <c r="J127" s="77"/>
    </row>
    <row r="128" spans="10:10" x14ac:dyDescent="0.25">
      <c r="J128" s="77"/>
    </row>
    <row r="129" spans="10:10" x14ac:dyDescent="0.25">
      <c r="J129" s="77"/>
    </row>
    <row r="130" spans="10:10" x14ac:dyDescent="0.25">
      <c r="J130" s="77"/>
    </row>
    <row r="131" spans="10:10" x14ac:dyDescent="0.25">
      <c r="J131" s="77"/>
    </row>
    <row r="132" spans="10:10" x14ac:dyDescent="0.25">
      <c r="J132" s="77"/>
    </row>
    <row r="133" spans="10:10" x14ac:dyDescent="0.25">
      <c r="J133" s="77"/>
    </row>
    <row r="134" spans="10:10" x14ac:dyDescent="0.25">
      <c r="J134" s="77"/>
    </row>
    <row r="135" spans="10:10" x14ac:dyDescent="0.25">
      <c r="J135" s="77"/>
    </row>
    <row r="136" spans="10:10" x14ac:dyDescent="0.25">
      <c r="J136" s="77"/>
    </row>
    <row r="137" spans="10:10" x14ac:dyDescent="0.25">
      <c r="J137" s="77"/>
    </row>
    <row r="138" spans="10:10" x14ac:dyDescent="0.25">
      <c r="J138" s="77"/>
    </row>
    <row r="139" spans="10:10" x14ac:dyDescent="0.25">
      <c r="J139" s="77"/>
    </row>
    <row r="140" spans="10:10" x14ac:dyDescent="0.25">
      <c r="J140" s="77"/>
    </row>
    <row r="141" spans="10:10" x14ac:dyDescent="0.25">
      <c r="J141" s="77"/>
    </row>
    <row r="142" spans="10:10" x14ac:dyDescent="0.25">
      <c r="J142" s="77"/>
    </row>
    <row r="143" spans="10:10" x14ac:dyDescent="0.25">
      <c r="J143" s="77"/>
    </row>
    <row r="144" spans="10:10" x14ac:dyDescent="0.25">
      <c r="J144" s="77"/>
    </row>
    <row r="145" spans="10:10" x14ac:dyDescent="0.25">
      <c r="J145" s="77"/>
    </row>
    <row r="146" spans="10:10" x14ac:dyDescent="0.25">
      <c r="J146" s="77"/>
    </row>
    <row r="147" spans="10:10" x14ac:dyDescent="0.25">
      <c r="J147" s="77"/>
    </row>
    <row r="148" spans="10:10" x14ac:dyDescent="0.25">
      <c r="J148" s="77"/>
    </row>
    <row r="149" spans="10:10" x14ac:dyDescent="0.25">
      <c r="J149" s="77"/>
    </row>
    <row r="150" spans="10:10" x14ac:dyDescent="0.25">
      <c r="J150" s="77"/>
    </row>
    <row r="151" spans="10:10" x14ac:dyDescent="0.25">
      <c r="J151" s="77"/>
    </row>
    <row r="152" spans="10:10" x14ac:dyDescent="0.25">
      <c r="J152" s="77"/>
    </row>
    <row r="153" spans="10:10" x14ac:dyDescent="0.25">
      <c r="J153" s="77"/>
    </row>
    <row r="154" spans="10:10" x14ac:dyDescent="0.25">
      <c r="J154" s="77"/>
    </row>
    <row r="155" spans="10:10" x14ac:dyDescent="0.25">
      <c r="J155" s="77"/>
    </row>
    <row r="156" spans="10:10" x14ac:dyDescent="0.25">
      <c r="J156" s="77"/>
    </row>
    <row r="157" spans="10:10" x14ac:dyDescent="0.25">
      <c r="J157" s="77"/>
    </row>
    <row r="158" spans="10:10" x14ac:dyDescent="0.25">
      <c r="J158" s="77"/>
    </row>
    <row r="159" spans="10:10" x14ac:dyDescent="0.25">
      <c r="J159" s="77"/>
    </row>
    <row r="160" spans="10:10" x14ac:dyDescent="0.25">
      <c r="J160" s="77"/>
    </row>
    <row r="161" spans="10:10" x14ac:dyDescent="0.25">
      <c r="J161" s="77"/>
    </row>
    <row r="162" spans="10:10" x14ac:dyDescent="0.25">
      <c r="J162" s="77"/>
    </row>
    <row r="163" spans="10:10" x14ac:dyDescent="0.25">
      <c r="J163" s="77"/>
    </row>
    <row r="164" spans="10:10" x14ac:dyDescent="0.25">
      <c r="J164" s="77"/>
    </row>
    <row r="165" spans="10:10" x14ac:dyDescent="0.25">
      <c r="J165" s="77"/>
    </row>
    <row r="166" spans="10:10" x14ac:dyDescent="0.25">
      <c r="J166" s="77"/>
    </row>
    <row r="167" spans="10:10" x14ac:dyDescent="0.25">
      <c r="J167" s="77"/>
    </row>
    <row r="168" spans="10:10" x14ac:dyDescent="0.25">
      <c r="J168" s="77"/>
    </row>
    <row r="169" spans="10:10" x14ac:dyDescent="0.25">
      <c r="J169" s="77"/>
    </row>
    <row r="170" spans="10:10" x14ac:dyDescent="0.25">
      <c r="J170" s="77"/>
    </row>
    <row r="171" spans="10:10" x14ac:dyDescent="0.25">
      <c r="J171" s="77"/>
    </row>
    <row r="172" spans="10:10" x14ac:dyDescent="0.25">
      <c r="J172" s="77"/>
    </row>
    <row r="173" spans="10:10" x14ac:dyDescent="0.25">
      <c r="J173" s="77"/>
    </row>
    <row r="174" spans="10:10" x14ac:dyDescent="0.25">
      <c r="J174" s="77"/>
    </row>
    <row r="175" spans="10:10" x14ac:dyDescent="0.25">
      <c r="J175" s="77"/>
    </row>
    <row r="176" spans="10:10" x14ac:dyDescent="0.25">
      <c r="J176" s="77"/>
    </row>
    <row r="177" spans="10:10" x14ac:dyDescent="0.25">
      <c r="J177" s="77"/>
    </row>
    <row r="178" spans="10:10" x14ac:dyDescent="0.25">
      <c r="J178" s="77"/>
    </row>
    <row r="179" spans="10:10" x14ac:dyDescent="0.25">
      <c r="J179" s="77"/>
    </row>
  </sheetData>
  <sheetProtection algorithmName="SHA-512" hashValue="/gKNwpK/dyzAoyPA7XIIFRC37iLi32iUqnoOyKPLNqlfmYR9WYVCDdd0Xa1nsF5GN1uB849r0LaqO8F/zRVMEw==" saltValue="QXTPncE74bvZLYM7GyB5Ew==" spinCount="100000" sheet="1" objects="1" scenarios="1"/>
  <mergeCells count="25">
    <mergeCell ref="P13:P15"/>
    <mergeCell ref="R13:R15"/>
    <mergeCell ref="P16:P20"/>
    <mergeCell ref="R16:R20"/>
    <mergeCell ref="C13:C20"/>
    <mergeCell ref="D13:D20"/>
    <mergeCell ref="I13:I20"/>
    <mergeCell ref="J13:J20"/>
    <mergeCell ref="K13:K20"/>
    <mergeCell ref="P5:P7"/>
    <mergeCell ref="R5:R7"/>
    <mergeCell ref="A5:A20"/>
    <mergeCell ref="R8:R12"/>
    <mergeCell ref="P8:P12"/>
    <mergeCell ref="B5:B12"/>
    <mergeCell ref="C5:C12"/>
    <mergeCell ref="D5:D12"/>
    <mergeCell ref="I5:I12"/>
    <mergeCell ref="J5:J12"/>
    <mergeCell ref="K5:K12"/>
    <mergeCell ref="L5:L12"/>
    <mergeCell ref="M5:M12"/>
    <mergeCell ref="B13:B20"/>
    <mergeCell ref="L13:L20"/>
    <mergeCell ref="M13:M20"/>
  </mergeCells>
  <printOptions gridLines="1"/>
  <pageMargins left="0.25" right="0.25" top="0.75" bottom="0.75" header="0.3" footer="0.3"/>
  <pageSetup paperSize="9"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36DBF-9DF4-43FC-8106-A7673A18F398}">
  <sheetPr codeName="Foglio13">
    <pageSetUpPr fitToPage="1"/>
  </sheetPr>
  <dimension ref="A1:R166"/>
  <sheetViews>
    <sheetView topLeftCell="A3" zoomScale="98" zoomScaleNormal="98" workbookViewId="0">
      <selection activeCell="L28" sqref="L28"/>
    </sheetView>
  </sheetViews>
  <sheetFormatPr defaultColWidth="9.140625" defaultRowHeight="15" x14ac:dyDescent="0.25"/>
  <cols>
    <col min="1" max="1" width="22.7109375" style="77" customWidth="1"/>
    <col min="2" max="2" width="48.140625" style="77" customWidth="1"/>
    <col min="3" max="3" width="19.5703125" style="77" customWidth="1"/>
    <col min="4" max="4" width="18" style="77" customWidth="1"/>
    <col min="5" max="5" width="18.28515625" style="77" hidden="1" customWidth="1"/>
    <col min="6" max="6" width="9.140625" style="77" hidden="1" customWidth="1"/>
    <col min="7" max="7" width="0.140625" style="77" hidden="1" customWidth="1"/>
    <col min="8" max="8" width="2.42578125" style="77" hidden="1" customWidth="1"/>
    <col min="9" max="9" width="24.7109375" style="77" customWidth="1"/>
    <col min="10" max="10" width="16.28515625" style="25" customWidth="1"/>
    <col min="11" max="11" width="17" style="77" customWidth="1"/>
    <col min="12" max="13" width="15.140625" style="77" customWidth="1"/>
    <col min="14" max="16" width="18.28515625" style="77" customWidth="1"/>
    <col min="17" max="17" width="18.5703125" style="77" customWidth="1"/>
    <col min="18" max="18" width="19.42578125" style="77" customWidth="1"/>
    <col min="19" max="19" width="18.42578125" style="77" customWidth="1"/>
    <col min="20" max="20" width="9.140625" style="77"/>
    <col min="21" max="21" width="38.140625" style="77" customWidth="1"/>
    <col min="22" max="16384" width="9.140625" style="77"/>
  </cols>
  <sheetData>
    <row r="1" spans="1:18" x14ac:dyDescent="0.25">
      <c r="J1" s="77"/>
    </row>
    <row r="2" spans="1:18" x14ac:dyDescent="0.25">
      <c r="J2" s="77"/>
    </row>
    <row r="3" spans="1:18" ht="15.75" thickBot="1" x14ac:dyDescent="0.3">
      <c r="J3" s="77"/>
    </row>
    <row r="4" spans="1:18" ht="80.25" customHeight="1" thickBot="1" x14ac:dyDescent="0.3">
      <c r="A4" s="134" t="s">
        <v>160</v>
      </c>
      <c r="B4" s="132" t="s">
        <v>18</v>
      </c>
      <c r="C4" s="63" t="s">
        <v>16</v>
      </c>
      <c r="D4" s="62" t="s">
        <v>39</v>
      </c>
      <c r="E4" s="62"/>
      <c r="F4" s="63"/>
      <c r="G4" s="63"/>
      <c r="H4" s="63"/>
      <c r="I4" s="66" t="s">
        <v>8</v>
      </c>
      <c r="J4" s="67">
        <v>0.8</v>
      </c>
      <c r="K4" s="67">
        <v>0.2</v>
      </c>
      <c r="L4" s="90" t="s">
        <v>43</v>
      </c>
      <c r="M4" s="90" t="s">
        <v>44</v>
      </c>
      <c r="N4" s="67" t="s">
        <v>11</v>
      </c>
      <c r="O4" s="67" t="s">
        <v>12</v>
      </c>
      <c r="P4" s="67" t="s">
        <v>13</v>
      </c>
      <c r="Q4" s="67" t="s">
        <v>9</v>
      </c>
      <c r="R4" s="67" t="s">
        <v>15</v>
      </c>
    </row>
    <row r="5" spans="1:18" ht="74.45" customHeight="1" thickBot="1" x14ac:dyDescent="0.3">
      <c r="A5" s="171" t="s">
        <v>5</v>
      </c>
      <c r="B5" s="173" t="s">
        <v>177</v>
      </c>
      <c r="C5" s="173" t="s">
        <v>89</v>
      </c>
      <c r="D5" s="176">
        <v>612901.92000000004</v>
      </c>
      <c r="E5" s="43"/>
      <c r="F5" s="43"/>
      <c r="G5" s="43"/>
      <c r="H5" s="43"/>
      <c r="I5" s="176">
        <v>12258.04</v>
      </c>
      <c r="J5" s="176">
        <f>I5*J4</f>
        <v>9806.4320000000007</v>
      </c>
      <c r="K5" s="176">
        <f>I5*K4</f>
        <v>2451.6080000000002</v>
      </c>
      <c r="L5" s="205"/>
      <c r="M5" s="177">
        <v>0.24</v>
      </c>
      <c r="N5" s="43" t="s">
        <v>162</v>
      </c>
      <c r="O5" s="43" t="s">
        <v>31</v>
      </c>
      <c r="P5" s="40" t="s">
        <v>91</v>
      </c>
      <c r="Q5" s="81">
        <v>1412.13</v>
      </c>
      <c r="R5" s="202">
        <f>SUM(Q5:Q7)</f>
        <v>2353.5500000000002</v>
      </c>
    </row>
    <row r="6" spans="1:18" ht="63" customHeight="1" thickBot="1" x14ac:dyDescent="0.3">
      <c r="A6" s="172"/>
      <c r="B6" s="173"/>
      <c r="C6" s="173"/>
      <c r="D6" s="176"/>
      <c r="E6" s="43"/>
      <c r="F6" s="43"/>
      <c r="G6" s="43"/>
      <c r="H6" s="43"/>
      <c r="I6" s="176"/>
      <c r="J6" s="176"/>
      <c r="K6" s="176"/>
      <c r="L6" s="206"/>
      <c r="M6" s="177"/>
      <c r="N6" s="43" t="s">
        <v>167</v>
      </c>
      <c r="O6" s="43" t="s">
        <v>90</v>
      </c>
      <c r="P6" s="40" t="s">
        <v>92</v>
      </c>
      <c r="Q6" s="81">
        <v>470.71</v>
      </c>
      <c r="R6" s="203"/>
    </row>
    <row r="7" spans="1:18" ht="65.45" customHeight="1" thickBot="1" x14ac:dyDescent="0.3">
      <c r="A7" s="172"/>
      <c r="B7" s="173"/>
      <c r="C7" s="173"/>
      <c r="D7" s="176"/>
      <c r="E7" s="43"/>
      <c r="F7" s="43"/>
      <c r="G7" s="43"/>
      <c r="H7" s="43"/>
      <c r="I7" s="176"/>
      <c r="J7" s="176"/>
      <c r="K7" s="176"/>
      <c r="L7" s="207"/>
      <c r="M7" s="177"/>
      <c r="N7" s="43" t="s">
        <v>168</v>
      </c>
      <c r="O7" s="43" t="s">
        <v>90</v>
      </c>
      <c r="P7" s="40" t="s">
        <v>92</v>
      </c>
      <c r="Q7" s="81">
        <v>470.71</v>
      </c>
      <c r="R7" s="204"/>
    </row>
    <row r="8" spans="1:18" x14ac:dyDescent="0.25">
      <c r="J8" s="77"/>
    </row>
    <row r="9" spans="1:18" x14ac:dyDescent="0.25">
      <c r="J9" s="77"/>
    </row>
    <row r="10" spans="1:18" x14ac:dyDescent="0.25">
      <c r="J10" s="77"/>
    </row>
    <row r="11" spans="1:18" x14ac:dyDescent="0.25">
      <c r="J11" s="77"/>
    </row>
    <row r="12" spans="1:18" x14ac:dyDescent="0.25">
      <c r="B12" s="35"/>
      <c r="J12" s="77"/>
    </row>
    <row r="13" spans="1:18" x14ac:dyDescent="0.25">
      <c r="J13" s="77"/>
    </row>
    <row r="14" spans="1:18" x14ac:dyDescent="0.25">
      <c r="J14" s="77"/>
    </row>
    <row r="15" spans="1:18" x14ac:dyDescent="0.25">
      <c r="J15" s="77"/>
    </row>
    <row r="16" spans="1:18" x14ac:dyDescent="0.25">
      <c r="J16" s="77"/>
    </row>
    <row r="17" s="77" customFormat="1" x14ac:dyDescent="0.25"/>
    <row r="18" s="77" customFormat="1" x14ac:dyDescent="0.25"/>
    <row r="19" s="77" customFormat="1" x14ac:dyDescent="0.25"/>
    <row r="20" s="77" customFormat="1" x14ac:dyDescent="0.25"/>
    <row r="21" s="77" customFormat="1" x14ac:dyDescent="0.25"/>
    <row r="22" s="77" customFormat="1" x14ac:dyDescent="0.25"/>
    <row r="23" s="77" customFormat="1" x14ac:dyDescent="0.25"/>
    <row r="24" s="77" customFormat="1" x14ac:dyDescent="0.25"/>
    <row r="25" s="77" customFormat="1" x14ac:dyDescent="0.25"/>
    <row r="26" s="77" customFormat="1" x14ac:dyDescent="0.25"/>
    <row r="27" s="77" customFormat="1" x14ac:dyDescent="0.25"/>
    <row r="28" s="77" customFormat="1" x14ac:dyDescent="0.25"/>
    <row r="29" s="77" customFormat="1" x14ac:dyDescent="0.25"/>
    <row r="30" s="77" customFormat="1" x14ac:dyDescent="0.25"/>
    <row r="31" s="77" customFormat="1" x14ac:dyDescent="0.25"/>
    <row r="32" s="77" customFormat="1" x14ac:dyDescent="0.25"/>
    <row r="33" s="77" customFormat="1" x14ac:dyDescent="0.25"/>
    <row r="34" s="77" customFormat="1" x14ac:dyDescent="0.25"/>
    <row r="35" s="77" customFormat="1" x14ac:dyDescent="0.25"/>
    <row r="36" s="77" customFormat="1" x14ac:dyDescent="0.25"/>
    <row r="37" s="77" customFormat="1" x14ac:dyDescent="0.25"/>
    <row r="38" s="77" customFormat="1" x14ac:dyDescent="0.25"/>
    <row r="39" s="77" customFormat="1" x14ac:dyDescent="0.25"/>
    <row r="40" s="77" customFormat="1" x14ac:dyDescent="0.25"/>
    <row r="41" s="77" customFormat="1" x14ac:dyDescent="0.25"/>
    <row r="42" s="77" customFormat="1" x14ac:dyDescent="0.25"/>
    <row r="43" s="77" customFormat="1" x14ac:dyDescent="0.25"/>
    <row r="44" s="77" customFormat="1" x14ac:dyDescent="0.25"/>
    <row r="45" s="77" customFormat="1" x14ac:dyDescent="0.25"/>
    <row r="46" s="77" customFormat="1" x14ac:dyDescent="0.25"/>
    <row r="47" s="77" customFormat="1" x14ac:dyDescent="0.25"/>
    <row r="48" s="77" customFormat="1" x14ac:dyDescent="0.25"/>
    <row r="49" s="77" customFormat="1" x14ac:dyDescent="0.25"/>
    <row r="50" s="77" customFormat="1" x14ac:dyDescent="0.25"/>
    <row r="51" s="77" customFormat="1" x14ac:dyDescent="0.25"/>
    <row r="52" s="77" customFormat="1" x14ac:dyDescent="0.25"/>
    <row r="53" s="77" customFormat="1" x14ac:dyDescent="0.25"/>
    <row r="54" s="77" customFormat="1" x14ac:dyDescent="0.25"/>
    <row r="55" s="77" customFormat="1" x14ac:dyDescent="0.25"/>
    <row r="56" s="77" customFormat="1" x14ac:dyDescent="0.25"/>
    <row r="57" s="77" customFormat="1" x14ac:dyDescent="0.25"/>
    <row r="58" s="77" customFormat="1" x14ac:dyDescent="0.25"/>
    <row r="59" s="77" customFormat="1" x14ac:dyDescent="0.25"/>
    <row r="60" s="77" customFormat="1" x14ac:dyDescent="0.25"/>
    <row r="61" s="77" customFormat="1" x14ac:dyDescent="0.25"/>
    <row r="62" s="77" customFormat="1" x14ac:dyDescent="0.25"/>
    <row r="63" s="77" customFormat="1" x14ac:dyDescent="0.25"/>
    <row r="64" s="77" customFormat="1" x14ac:dyDescent="0.25"/>
    <row r="65" s="77" customFormat="1" x14ac:dyDescent="0.25"/>
    <row r="66" s="77" customFormat="1" x14ac:dyDescent="0.25"/>
    <row r="67" s="77" customFormat="1" x14ac:dyDescent="0.25"/>
    <row r="68" s="77" customFormat="1" x14ac:dyDescent="0.25"/>
    <row r="69" s="77" customFormat="1" x14ac:dyDescent="0.25"/>
    <row r="70" s="77" customFormat="1" x14ac:dyDescent="0.25"/>
    <row r="71" s="77" customFormat="1" x14ac:dyDescent="0.25"/>
    <row r="72" s="77" customFormat="1" x14ac:dyDescent="0.25"/>
    <row r="73" s="77" customFormat="1" x14ac:dyDescent="0.25"/>
    <row r="74" s="77" customFormat="1" x14ac:dyDescent="0.25"/>
    <row r="75" s="77" customFormat="1" x14ac:dyDescent="0.25"/>
    <row r="76" s="77" customFormat="1" x14ac:dyDescent="0.25"/>
    <row r="77" s="77" customFormat="1" x14ac:dyDescent="0.25"/>
    <row r="78" s="77" customFormat="1" x14ac:dyDescent="0.25"/>
    <row r="79" s="77" customFormat="1" x14ac:dyDescent="0.25"/>
    <row r="80" s="77" customFormat="1" x14ac:dyDescent="0.25"/>
    <row r="81" s="77" customFormat="1" x14ac:dyDescent="0.25"/>
    <row r="82" s="77" customFormat="1" x14ac:dyDescent="0.25"/>
    <row r="83" s="77" customFormat="1" x14ac:dyDescent="0.25"/>
    <row r="84" s="77" customFormat="1" x14ac:dyDescent="0.25"/>
    <row r="85" s="77" customFormat="1" x14ac:dyDescent="0.25"/>
    <row r="86" s="77" customFormat="1" x14ac:dyDescent="0.25"/>
    <row r="87" s="77" customFormat="1" x14ac:dyDescent="0.25"/>
    <row r="88" s="77" customFormat="1" x14ac:dyDescent="0.25"/>
    <row r="89" s="77" customFormat="1" x14ac:dyDescent="0.25"/>
    <row r="90" s="77" customFormat="1" x14ac:dyDescent="0.25"/>
    <row r="91" s="77" customFormat="1" x14ac:dyDescent="0.25"/>
    <row r="92" s="77" customFormat="1" x14ac:dyDescent="0.25"/>
    <row r="93" s="77" customFormat="1" x14ac:dyDescent="0.25"/>
    <row r="94" s="77" customFormat="1" x14ac:dyDescent="0.25"/>
    <row r="95" s="77" customFormat="1" x14ac:dyDescent="0.25"/>
    <row r="96" s="77" customFormat="1" x14ac:dyDescent="0.25"/>
    <row r="97" s="77" customFormat="1" x14ac:dyDescent="0.25"/>
    <row r="98" s="77" customFormat="1" x14ac:dyDescent="0.25"/>
    <row r="99" s="77" customFormat="1" x14ac:dyDescent="0.25"/>
    <row r="100" s="77" customFormat="1" x14ac:dyDescent="0.25"/>
    <row r="101" s="77" customFormat="1" x14ac:dyDescent="0.25"/>
    <row r="102" s="77" customFormat="1" x14ac:dyDescent="0.25"/>
    <row r="103" s="77" customFormat="1" x14ac:dyDescent="0.25"/>
    <row r="104" s="77" customFormat="1" x14ac:dyDescent="0.25"/>
    <row r="105" s="77" customFormat="1" x14ac:dyDescent="0.25"/>
    <row r="106" s="77" customFormat="1" x14ac:dyDescent="0.25"/>
    <row r="107" s="77" customFormat="1" x14ac:dyDescent="0.25"/>
    <row r="108" s="77" customFormat="1" x14ac:dyDescent="0.25"/>
    <row r="109" s="77" customFormat="1" x14ac:dyDescent="0.25"/>
    <row r="110" s="77" customFormat="1" x14ac:dyDescent="0.25"/>
    <row r="111" s="77" customFormat="1" x14ac:dyDescent="0.25"/>
    <row r="112" s="77" customFormat="1" x14ac:dyDescent="0.25"/>
    <row r="113" s="77" customFormat="1" x14ac:dyDescent="0.25"/>
    <row r="114" s="77" customFormat="1" x14ac:dyDescent="0.25"/>
    <row r="115" s="77" customFormat="1" x14ac:dyDescent="0.25"/>
    <row r="116" s="77" customFormat="1" x14ac:dyDescent="0.25"/>
    <row r="117" s="77" customFormat="1" x14ac:dyDescent="0.25"/>
    <row r="118" s="77" customFormat="1" x14ac:dyDescent="0.25"/>
    <row r="119" s="77" customFormat="1" x14ac:dyDescent="0.25"/>
    <row r="120" s="77" customFormat="1" x14ac:dyDescent="0.25"/>
    <row r="121" s="77" customFormat="1" x14ac:dyDescent="0.25"/>
    <row r="122" s="77" customFormat="1" x14ac:dyDescent="0.25"/>
    <row r="123" s="77" customFormat="1" x14ac:dyDescent="0.25"/>
    <row r="124" s="77" customFormat="1" x14ac:dyDescent="0.25"/>
    <row r="125" s="77" customFormat="1" x14ac:dyDescent="0.25"/>
    <row r="126" s="77" customFormat="1" x14ac:dyDescent="0.25"/>
    <row r="127" s="77" customFormat="1" x14ac:dyDescent="0.25"/>
    <row r="128" s="77" customFormat="1" x14ac:dyDescent="0.25"/>
    <row r="129" s="77" customFormat="1" x14ac:dyDescent="0.25"/>
    <row r="130" s="77" customFormat="1" x14ac:dyDescent="0.25"/>
    <row r="131" s="77" customFormat="1" x14ac:dyDescent="0.25"/>
    <row r="132" s="77" customFormat="1" x14ac:dyDescent="0.25"/>
    <row r="133" s="77" customFormat="1" x14ac:dyDescent="0.25"/>
    <row r="134" s="77" customFormat="1" x14ac:dyDescent="0.25"/>
    <row r="135" s="77" customFormat="1" x14ac:dyDescent="0.25"/>
    <row r="136" s="77" customFormat="1" x14ac:dyDescent="0.25"/>
    <row r="137" s="77" customFormat="1" x14ac:dyDescent="0.25"/>
    <row r="138" s="77" customFormat="1" x14ac:dyDescent="0.25"/>
    <row r="139" s="77" customFormat="1" x14ac:dyDescent="0.25"/>
    <row r="140" s="77" customFormat="1" x14ac:dyDescent="0.25"/>
    <row r="141" s="77" customFormat="1" x14ac:dyDescent="0.25"/>
    <row r="142" s="77" customFormat="1" x14ac:dyDescent="0.25"/>
    <row r="143" s="77" customFormat="1" x14ac:dyDescent="0.25"/>
    <row r="144" s="77" customFormat="1" x14ac:dyDescent="0.25"/>
    <row r="145" s="77" customFormat="1" x14ac:dyDescent="0.25"/>
    <row r="146" s="77" customFormat="1" x14ac:dyDescent="0.25"/>
    <row r="147" s="77" customFormat="1" x14ac:dyDescent="0.25"/>
    <row r="148" s="77" customFormat="1" x14ac:dyDescent="0.25"/>
    <row r="149" s="77" customFormat="1" x14ac:dyDescent="0.25"/>
    <row r="150" s="77" customFormat="1" x14ac:dyDescent="0.25"/>
    <row r="151" s="77" customFormat="1" x14ac:dyDescent="0.25"/>
    <row r="152" s="77" customFormat="1" x14ac:dyDescent="0.25"/>
    <row r="153" s="77" customFormat="1" x14ac:dyDescent="0.25"/>
    <row r="154" s="77" customFormat="1" x14ac:dyDescent="0.25"/>
    <row r="155" s="77" customFormat="1" x14ac:dyDescent="0.25"/>
    <row r="156" s="77" customFormat="1" x14ac:dyDescent="0.25"/>
    <row r="157" s="77" customFormat="1" x14ac:dyDescent="0.25"/>
    <row r="158" s="77" customFormat="1" x14ac:dyDescent="0.25"/>
    <row r="159" s="77" customFormat="1" x14ac:dyDescent="0.25"/>
    <row r="160" s="77" customFormat="1" x14ac:dyDescent="0.25"/>
    <row r="161" s="77" customFormat="1" x14ac:dyDescent="0.25"/>
    <row r="162" s="77" customFormat="1" x14ac:dyDescent="0.25"/>
    <row r="163" s="77" customFormat="1" x14ac:dyDescent="0.25"/>
    <row r="164" s="77" customFormat="1" x14ac:dyDescent="0.25"/>
    <row r="165" s="77" customFormat="1" x14ac:dyDescent="0.25"/>
    <row r="166" s="77" customFormat="1" x14ac:dyDescent="0.25"/>
  </sheetData>
  <sheetProtection algorithmName="SHA-512" hashValue="GFhqOHeWmqf4KjiUnCzgRCaUVmQDGGDNhPS8vXcVMj60mHKdL2rOXsQYH8Y3QiEFd6wbNlBUb/0zrJurutCvaA==" saltValue="butYfXFjvLKx14n6RiXuLw==" spinCount="100000" sheet="1" objects="1" scenarios="1"/>
  <mergeCells count="10">
    <mergeCell ref="J5:J7"/>
    <mergeCell ref="K5:K7"/>
    <mergeCell ref="R5:R7"/>
    <mergeCell ref="M5:M7"/>
    <mergeCell ref="A5:A7"/>
    <mergeCell ref="B5:B7"/>
    <mergeCell ref="C5:C7"/>
    <mergeCell ref="D5:D7"/>
    <mergeCell ref="I5:I7"/>
    <mergeCell ref="L5:L7"/>
  </mergeCells>
  <printOptions gridLines="1"/>
  <pageMargins left="0.25" right="0.25" top="0.75" bottom="0.75" header="0.3" footer="0.3"/>
  <pageSetup paperSize="9" scale="4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9E2CA-F346-46E9-9AFB-3ABF704C3383}">
  <sheetPr codeName="Foglio9">
    <pageSetUpPr fitToPage="1"/>
  </sheetPr>
  <dimension ref="A1:V187"/>
  <sheetViews>
    <sheetView zoomScale="98" zoomScaleNormal="98" workbookViewId="0">
      <selection activeCell="K11" sqref="K11"/>
    </sheetView>
  </sheetViews>
  <sheetFormatPr defaultColWidth="8.85546875" defaultRowHeight="15" x14ac:dyDescent="0.25"/>
  <cols>
    <col min="1" max="1" width="26.85546875" style="77" customWidth="1"/>
    <col min="2" max="2" width="48.140625" style="77" customWidth="1"/>
    <col min="3" max="3" width="19.5703125" style="77" customWidth="1"/>
    <col min="4" max="4" width="21.42578125" style="77" customWidth="1"/>
    <col min="5" max="5" width="18.28515625" style="77" hidden="1" customWidth="1"/>
    <col min="6" max="6" width="9.140625" style="77" hidden="1" customWidth="1"/>
    <col min="7" max="7" width="0.140625" style="77" hidden="1" customWidth="1"/>
    <col min="8" max="8" width="0.140625" style="77" customWidth="1"/>
    <col min="9" max="9" width="23.28515625" style="77" customWidth="1"/>
    <col min="10" max="10" width="24.28515625" style="25" customWidth="1"/>
    <col min="11" max="11" width="22.140625" style="77" customWidth="1"/>
    <col min="12" max="12" width="25.140625" style="77" customWidth="1"/>
    <col min="13" max="13" width="25.7109375" style="77" customWidth="1"/>
    <col min="14" max="14" width="25.28515625" style="77" customWidth="1"/>
    <col min="15" max="15" width="30.140625" style="77" customWidth="1"/>
    <col min="16" max="16" width="27" style="77" customWidth="1"/>
    <col min="17" max="17" width="21.85546875" style="77" customWidth="1"/>
    <col min="18" max="18" width="19.42578125" style="104" customWidth="1"/>
    <col min="19" max="19" width="8.85546875" style="77" customWidth="1"/>
    <col min="20" max="20" width="8.85546875" style="77"/>
    <col min="21" max="21" width="38.140625" style="77" customWidth="1"/>
    <col min="22" max="16384" width="8.85546875" style="77"/>
  </cols>
  <sheetData>
    <row r="1" spans="1:18" x14ac:dyDescent="0.25">
      <c r="J1" s="77"/>
    </row>
    <row r="2" spans="1:18" x14ac:dyDescent="0.25">
      <c r="J2" s="77"/>
    </row>
    <row r="3" spans="1:18" ht="15.75" thickBot="1" x14ac:dyDescent="0.3">
      <c r="J3" s="77"/>
    </row>
    <row r="4" spans="1:18" ht="116.45" customHeight="1" thickBot="1" x14ac:dyDescent="0.3">
      <c r="A4" s="134" t="s">
        <v>160</v>
      </c>
      <c r="B4" s="139" t="s">
        <v>18</v>
      </c>
      <c r="C4" s="88" t="s">
        <v>16</v>
      </c>
      <c r="D4" s="45" t="s">
        <v>7</v>
      </c>
      <c r="E4" s="45"/>
      <c r="F4" s="88"/>
      <c r="G4" s="88"/>
      <c r="H4" s="88"/>
      <c r="I4" s="89" t="s">
        <v>8</v>
      </c>
      <c r="J4" s="47">
        <v>0.8</v>
      </c>
      <c r="K4" s="47">
        <v>0.2</v>
      </c>
      <c r="L4" s="47" t="s">
        <v>43</v>
      </c>
      <c r="M4" s="47" t="s">
        <v>44</v>
      </c>
      <c r="N4" s="47" t="s">
        <v>11</v>
      </c>
      <c r="O4" s="47" t="s">
        <v>12</v>
      </c>
      <c r="P4" s="47" t="s">
        <v>13</v>
      </c>
      <c r="Q4" s="47" t="s">
        <v>9</v>
      </c>
      <c r="R4" s="47" t="s">
        <v>15</v>
      </c>
    </row>
    <row r="5" spans="1:18" ht="80.45" customHeight="1" x14ac:dyDescent="0.25">
      <c r="A5" s="211" t="s">
        <v>64</v>
      </c>
      <c r="B5" s="124" t="s">
        <v>40</v>
      </c>
      <c r="C5" s="208" t="s">
        <v>17</v>
      </c>
      <c r="D5" s="107">
        <v>1923500</v>
      </c>
      <c r="E5" s="24"/>
      <c r="F5" s="24"/>
      <c r="G5" s="24"/>
      <c r="H5" s="24"/>
      <c r="I5" s="107">
        <v>36373</v>
      </c>
      <c r="J5" s="107">
        <f>I5*J4</f>
        <v>29098.400000000001</v>
      </c>
      <c r="K5" s="107">
        <f>I5*K4</f>
        <v>7274.6</v>
      </c>
      <c r="L5" s="227" t="s">
        <v>54</v>
      </c>
      <c r="M5" s="227" t="s">
        <v>51</v>
      </c>
      <c r="N5" s="24" t="s">
        <v>161</v>
      </c>
      <c r="O5" s="24" t="s">
        <v>45</v>
      </c>
      <c r="P5" s="37">
        <v>0.7</v>
      </c>
      <c r="Q5" s="107">
        <v>14036</v>
      </c>
      <c r="R5" s="224">
        <f>SUM(Q5:Q14)</f>
        <v>38215.670000000006</v>
      </c>
    </row>
    <row r="6" spans="1:18" ht="93.6" customHeight="1" x14ac:dyDescent="0.25">
      <c r="A6" s="211"/>
      <c r="B6" s="125" t="s">
        <v>41</v>
      </c>
      <c r="C6" s="209"/>
      <c r="D6" s="108">
        <v>4423680</v>
      </c>
      <c r="E6" s="25"/>
      <c r="F6" s="25"/>
      <c r="G6" s="25"/>
      <c r="H6" s="25"/>
      <c r="I6" s="108">
        <v>98952.56</v>
      </c>
      <c r="J6" s="108">
        <f>I6*J4</f>
        <v>79162.04800000001</v>
      </c>
      <c r="K6" s="108">
        <f>I6*K4</f>
        <v>19790.512000000002</v>
      </c>
      <c r="L6" s="228"/>
      <c r="M6" s="228"/>
      <c r="N6" s="25" t="s">
        <v>163</v>
      </c>
      <c r="O6" s="25" t="s">
        <v>46</v>
      </c>
      <c r="P6" s="11" t="s">
        <v>130</v>
      </c>
      <c r="Q6" s="108">
        <v>4492.99</v>
      </c>
      <c r="R6" s="225"/>
    </row>
    <row r="7" spans="1:18" ht="85.15" customHeight="1" x14ac:dyDescent="0.25">
      <c r="A7" s="211"/>
      <c r="B7" s="125" t="s">
        <v>42</v>
      </c>
      <c r="C7" s="209"/>
      <c r="D7" s="108">
        <v>428780</v>
      </c>
      <c r="E7" s="25"/>
      <c r="F7" s="25"/>
      <c r="G7" s="25"/>
      <c r="H7" s="25"/>
      <c r="I7" s="108">
        <v>8367.82</v>
      </c>
      <c r="J7" s="108">
        <f>I7*J4</f>
        <v>6694.2560000000003</v>
      </c>
      <c r="K7" s="108">
        <f>I7*K4</f>
        <v>1673.5640000000001</v>
      </c>
      <c r="L7" s="38"/>
      <c r="M7" s="38" t="s">
        <v>53</v>
      </c>
      <c r="N7" s="25" t="s">
        <v>163</v>
      </c>
      <c r="O7" s="25" t="s">
        <v>46</v>
      </c>
      <c r="P7" s="11">
        <v>0.45</v>
      </c>
      <c r="Q7" s="108">
        <v>9061.4</v>
      </c>
      <c r="R7" s="225"/>
    </row>
    <row r="8" spans="1:18" ht="69.599999999999994" customHeight="1" x14ac:dyDescent="0.25">
      <c r="A8" s="211"/>
      <c r="B8" s="125"/>
      <c r="C8" s="209"/>
      <c r="D8" s="25"/>
      <c r="E8" s="25"/>
      <c r="F8" s="25"/>
      <c r="G8" s="25"/>
      <c r="H8" s="25"/>
      <c r="I8" s="25"/>
      <c r="K8" s="25"/>
      <c r="L8" s="25"/>
      <c r="M8" s="25"/>
      <c r="N8" s="25" t="s">
        <v>163</v>
      </c>
      <c r="O8" s="25" t="s">
        <v>46</v>
      </c>
      <c r="P8" s="11" t="s">
        <v>131</v>
      </c>
      <c r="Q8" s="25">
        <v>974.34</v>
      </c>
      <c r="R8" s="225"/>
    </row>
    <row r="9" spans="1:18" ht="69.599999999999994" customHeight="1" x14ac:dyDescent="0.25">
      <c r="A9" s="211"/>
      <c r="B9" s="125"/>
      <c r="C9" s="209"/>
      <c r="D9" s="25"/>
      <c r="E9" s="25"/>
      <c r="F9" s="25"/>
      <c r="G9" s="25"/>
      <c r="H9" s="25"/>
      <c r="I9" s="25"/>
      <c r="K9" s="25"/>
      <c r="L9" s="25"/>
      <c r="M9" s="25"/>
      <c r="N9" s="13" t="s">
        <v>167</v>
      </c>
      <c r="O9" s="13" t="s">
        <v>132</v>
      </c>
      <c r="P9" s="11" t="s">
        <v>133</v>
      </c>
      <c r="Q9" s="25">
        <v>60.25</v>
      </c>
      <c r="R9" s="225"/>
    </row>
    <row r="10" spans="1:18" ht="76.150000000000006" customHeight="1" x14ac:dyDescent="0.25">
      <c r="A10" s="211"/>
      <c r="B10" s="125"/>
      <c r="C10" s="209"/>
      <c r="D10" s="25"/>
      <c r="E10" s="25"/>
      <c r="F10" s="25"/>
      <c r="G10" s="25"/>
      <c r="H10" s="25"/>
      <c r="I10" s="25"/>
      <c r="K10" s="25"/>
      <c r="L10" s="25"/>
      <c r="M10" s="25"/>
      <c r="N10" s="13" t="s">
        <v>163</v>
      </c>
      <c r="O10" s="13" t="s">
        <v>132</v>
      </c>
      <c r="P10" s="11" t="s">
        <v>134</v>
      </c>
      <c r="Q10" s="13">
        <v>108.45</v>
      </c>
      <c r="R10" s="225"/>
    </row>
    <row r="11" spans="1:18" ht="85.9" customHeight="1" x14ac:dyDescent="0.25">
      <c r="A11" s="211"/>
      <c r="B11" s="125"/>
      <c r="C11" s="209"/>
      <c r="D11" s="25"/>
      <c r="E11" s="25"/>
      <c r="F11" s="25"/>
      <c r="G11" s="25"/>
      <c r="H11" s="25"/>
      <c r="I11" s="25"/>
      <c r="K11" s="25"/>
      <c r="L11" s="25"/>
      <c r="M11" s="25"/>
      <c r="N11" s="13" t="s">
        <v>163</v>
      </c>
      <c r="O11" s="13" t="s">
        <v>135</v>
      </c>
      <c r="P11" s="11">
        <v>0.25</v>
      </c>
      <c r="Q11" s="13">
        <v>3897.38</v>
      </c>
      <c r="R11" s="225"/>
    </row>
    <row r="12" spans="1:18" ht="66" customHeight="1" x14ac:dyDescent="0.25">
      <c r="A12" s="211"/>
      <c r="B12" s="125"/>
      <c r="C12" s="209"/>
      <c r="D12" s="25"/>
      <c r="E12" s="25"/>
      <c r="F12" s="25"/>
      <c r="G12" s="25"/>
      <c r="H12" s="25"/>
      <c r="I12" s="25"/>
      <c r="K12" s="25"/>
      <c r="L12" s="25"/>
      <c r="M12" s="25"/>
      <c r="N12" s="13" t="s">
        <v>163</v>
      </c>
      <c r="O12" s="13" t="s">
        <v>135</v>
      </c>
      <c r="P12" s="11">
        <v>0.3</v>
      </c>
      <c r="Q12" s="13">
        <v>4676.8500000000004</v>
      </c>
      <c r="R12" s="225"/>
    </row>
    <row r="13" spans="1:18" ht="82.9" customHeight="1" x14ac:dyDescent="0.25">
      <c r="A13" s="211"/>
      <c r="B13" s="125"/>
      <c r="C13" s="209"/>
      <c r="D13" s="25"/>
      <c r="E13" s="25"/>
      <c r="F13" s="25"/>
      <c r="G13" s="25"/>
      <c r="H13" s="25"/>
      <c r="I13" s="25"/>
      <c r="K13" s="25"/>
      <c r="L13" s="25"/>
      <c r="M13" s="25"/>
      <c r="N13" s="13" t="s">
        <v>167</v>
      </c>
      <c r="O13" s="13" t="s">
        <v>135</v>
      </c>
      <c r="P13" s="11">
        <v>0.05</v>
      </c>
      <c r="Q13" s="13">
        <v>779.48</v>
      </c>
      <c r="R13" s="225"/>
    </row>
    <row r="14" spans="1:18" ht="64.150000000000006" customHeight="1" thickBot="1" x14ac:dyDescent="0.3">
      <c r="A14" s="211"/>
      <c r="B14" s="126"/>
      <c r="C14" s="210"/>
      <c r="D14" s="26"/>
      <c r="E14" s="26"/>
      <c r="F14" s="26"/>
      <c r="G14" s="26"/>
      <c r="H14" s="26"/>
      <c r="I14" s="26"/>
      <c r="J14" s="26"/>
      <c r="K14" s="26"/>
      <c r="L14" s="26"/>
      <c r="M14" s="26"/>
      <c r="N14" s="109" t="s">
        <v>162</v>
      </c>
      <c r="O14" s="109" t="s">
        <v>136</v>
      </c>
      <c r="P14" s="15">
        <v>0.4</v>
      </c>
      <c r="Q14" s="109">
        <v>128.53</v>
      </c>
      <c r="R14" s="226"/>
    </row>
    <row r="15" spans="1:18" ht="72" customHeight="1" x14ac:dyDescent="0.25">
      <c r="A15" s="211"/>
      <c r="B15" s="181" t="s">
        <v>47</v>
      </c>
      <c r="C15" s="191" t="s">
        <v>17</v>
      </c>
      <c r="D15" s="215">
        <v>504830</v>
      </c>
      <c r="E15" s="31"/>
      <c r="F15" s="31"/>
      <c r="G15" s="31"/>
      <c r="H15" s="31"/>
      <c r="I15" s="215">
        <v>10096.6</v>
      </c>
      <c r="J15" s="215">
        <v>8077.28</v>
      </c>
      <c r="K15" s="215">
        <v>2019.32</v>
      </c>
      <c r="L15" s="208" t="s">
        <v>54</v>
      </c>
      <c r="M15" s="208" t="s">
        <v>52</v>
      </c>
      <c r="N15" s="127" t="s">
        <v>162</v>
      </c>
      <c r="O15" s="127" t="s">
        <v>21</v>
      </c>
      <c r="P15" s="14">
        <v>0.7</v>
      </c>
      <c r="Q15" s="110">
        <v>1696.23</v>
      </c>
      <c r="R15" s="223">
        <f>SUM(Q15:Q19)</f>
        <v>2423.1999999999998</v>
      </c>
    </row>
    <row r="16" spans="1:18" ht="63.6" customHeight="1" x14ac:dyDescent="0.25">
      <c r="A16" s="211"/>
      <c r="B16" s="214"/>
      <c r="C16" s="192"/>
      <c r="D16" s="216"/>
      <c r="E16" s="32"/>
      <c r="F16" s="32"/>
      <c r="G16" s="32"/>
      <c r="H16" s="32"/>
      <c r="I16" s="216"/>
      <c r="J16" s="216"/>
      <c r="K16" s="216"/>
      <c r="L16" s="209"/>
      <c r="M16" s="209"/>
      <c r="N16" s="32" t="s">
        <v>162</v>
      </c>
      <c r="O16" s="32" t="s">
        <v>23</v>
      </c>
      <c r="P16" s="105">
        <v>0.3</v>
      </c>
      <c r="Q16" s="111">
        <v>218.09</v>
      </c>
      <c r="R16" s="203"/>
    </row>
    <row r="17" spans="1:18" ht="44.45" customHeight="1" x14ac:dyDescent="0.25">
      <c r="A17" s="211"/>
      <c r="B17" s="214"/>
      <c r="C17" s="192"/>
      <c r="D17" s="216"/>
      <c r="E17" s="32"/>
      <c r="F17" s="32"/>
      <c r="G17" s="32"/>
      <c r="H17" s="32"/>
      <c r="I17" s="216"/>
      <c r="J17" s="216"/>
      <c r="K17" s="216"/>
      <c r="L17" s="209"/>
      <c r="M17" s="209"/>
      <c r="N17" s="32" t="s">
        <v>162</v>
      </c>
      <c r="O17" s="32" t="s">
        <v>23</v>
      </c>
      <c r="P17" s="105">
        <v>0.3</v>
      </c>
      <c r="Q17" s="112">
        <v>218.09</v>
      </c>
      <c r="R17" s="203"/>
    </row>
    <row r="18" spans="1:18" x14ac:dyDescent="0.25">
      <c r="A18" s="211"/>
      <c r="B18" s="214"/>
      <c r="C18" s="192"/>
      <c r="D18" s="216"/>
      <c r="E18" s="32"/>
      <c r="F18" s="32"/>
      <c r="G18" s="32"/>
      <c r="H18" s="32"/>
      <c r="I18" s="216"/>
      <c r="J18" s="216"/>
      <c r="K18" s="216"/>
      <c r="L18" s="209"/>
      <c r="M18" s="209"/>
      <c r="N18" s="32" t="s">
        <v>162</v>
      </c>
      <c r="O18" s="32" t="s">
        <v>23</v>
      </c>
      <c r="P18" s="105">
        <v>0.3</v>
      </c>
      <c r="Q18" s="112">
        <v>218.09</v>
      </c>
      <c r="R18" s="203"/>
    </row>
    <row r="19" spans="1:18" ht="54" customHeight="1" thickBot="1" x14ac:dyDescent="0.3">
      <c r="A19" s="211"/>
      <c r="B19" s="214"/>
      <c r="C19" s="192"/>
      <c r="D19" s="216"/>
      <c r="E19" s="32"/>
      <c r="F19" s="32"/>
      <c r="G19" s="32"/>
      <c r="H19" s="32"/>
      <c r="I19" s="216"/>
      <c r="J19" s="216"/>
      <c r="K19" s="216"/>
      <c r="L19" s="209"/>
      <c r="M19" s="209"/>
      <c r="N19" s="32" t="s">
        <v>162</v>
      </c>
      <c r="O19" s="32" t="s">
        <v>23</v>
      </c>
      <c r="P19" s="105">
        <v>0.3</v>
      </c>
      <c r="Q19" s="112">
        <v>72.7</v>
      </c>
      <c r="R19" s="204"/>
    </row>
    <row r="20" spans="1:18" ht="42" customHeight="1" x14ac:dyDescent="0.25">
      <c r="A20" s="211"/>
      <c r="B20" s="214"/>
      <c r="C20" s="192"/>
      <c r="D20" s="216"/>
      <c r="E20" s="32"/>
      <c r="F20" s="32"/>
      <c r="G20" s="32"/>
      <c r="H20" s="32"/>
      <c r="I20" s="216"/>
      <c r="J20" s="216"/>
      <c r="K20" s="216"/>
      <c r="L20" s="209"/>
      <c r="M20" s="209"/>
      <c r="N20" s="32" t="s">
        <v>169</v>
      </c>
      <c r="O20" s="32" t="s">
        <v>14</v>
      </c>
      <c r="P20" s="105">
        <v>0.4</v>
      </c>
      <c r="Q20" s="112">
        <v>193.86</v>
      </c>
      <c r="R20" s="202">
        <f>SUM(Q20:Q22)</f>
        <v>666.65000000000009</v>
      </c>
    </row>
    <row r="21" spans="1:18" ht="48" customHeight="1" x14ac:dyDescent="0.25">
      <c r="A21" s="211"/>
      <c r="B21" s="214"/>
      <c r="C21" s="192"/>
      <c r="D21" s="216"/>
      <c r="E21" s="32"/>
      <c r="F21" s="32"/>
      <c r="G21" s="32"/>
      <c r="H21" s="32"/>
      <c r="I21" s="216"/>
      <c r="J21" s="216"/>
      <c r="K21" s="216"/>
      <c r="L21" s="209"/>
      <c r="M21" s="209"/>
      <c r="N21" s="32" t="s">
        <v>174</v>
      </c>
      <c r="O21" s="32" t="s">
        <v>14</v>
      </c>
      <c r="P21" s="105">
        <v>0.4</v>
      </c>
      <c r="Q21" s="112">
        <v>77.540000000000006</v>
      </c>
      <c r="R21" s="203"/>
    </row>
    <row r="22" spans="1:18" ht="80.45" customHeight="1" thickBot="1" x14ac:dyDescent="0.3">
      <c r="A22" s="211"/>
      <c r="B22" s="182"/>
      <c r="C22" s="193"/>
      <c r="D22" s="217"/>
      <c r="E22" s="33"/>
      <c r="F22" s="33"/>
      <c r="G22" s="33"/>
      <c r="H22" s="33"/>
      <c r="I22" s="217"/>
      <c r="J22" s="217"/>
      <c r="K22" s="217"/>
      <c r="L22" s="210"/>
      <c r="M22" s="210"/>
      <c r="N22" s="33" t="s">
        <v>163</v>
      </c>
      <c r="O22" s="33" t="s">
        <v>23</v>
      </c>
      <c r="P22" s="106">
        <v>0.4</v>
      </c>
      <c r="Q22" s="113">
        <v>395.25</v>
      </c>
      <c r="R22" s="204"/>
    </row>
    <row r="23" spans="1:18" ht="85.9" customHeight="1" x14ac:dyDescent="0.25">
      <c r="A23" s="211"/>
      <c r="B23" s="124" t="s">
        <v>48</v>
      </c>
      <c r="C23" s="208" t="s">
        <v>17</v>
      </c>
      <c r="D23" s="107">
        <v>4075920</v>
      </c>
      <c r="E23" s="24"/>
      <c r="F23" s="24"/>
      <c r="G23" s="24"/>
      <c r="H23" s="24"/>
      <c r="I23" s="107">
        <v>75116.56</v>
      </c>
      <c r="J23" s="107">
        <v>60093.25</v>
      </c>
      <c r="K23" s="107">
        <v>15023.31</v>
      </c>
      <c r="L23" s="212" t="s">
        <v>50</v>
      </c>
      <c r="M23" s="212" t="s">
        <v>52</v>
      </c>
      <c r="N23" s="127" t="s">
        <v>163</v>
      </c>
      <c r="O23" s="127" t="s">
        <v>23</v>
      </c>
      <c r="P23" s="14" t="s">
        <v>137</v>
      </c>
      <c r="Q23" s="114">
        <v>4397.72</v>
      </c>
      <c r="R23" s="218">
        <f>SUM(Q23:Q28)</f>
        <v>25057.379999999997</v>
      </c>
    </row>
    <row r="24" spans="1:18" ht="93.6" customHeight="1" x14ac:dyDescent="0.25">
      <c r="A24" s="211"/>
      <c r="B24" s="125" t="s">
        <v>49</v>
      </c>
      <c r="C24" s="209"/>
      <c r="D24" s="108">
        <v>366692.62</v>
      </c>
      <c r="E24" s="25"/>
      <c r="F24" s="25"/>
      <c r="G24" s="25"/>
      <c r="H24" s="25"/>
      <c r="I24" s="108">
        <v>7333.85</v>
      </c>
      <c r="J24" s="108">
        <v>5867.08</v>
      </c>
      <c r="K24" s="108">
        <v>1466.77</v>
      </c>
      <c r="L24" s="213"/>
      <c r="M24" s="213"/>
      <c r="N24" s="13" t="s">
        <v>168</v>
      </c>
      <c r="O24" s="13" t="s">
        <v>23</v>
      </c>
      <c r="P24" s="12" t="s">
        <v>138</v>
      </c>
      <c r="Q24" s="115">
        <v>4538.4799999999996</v>
      </c>
      <c r="R24" s="219"/>
    </row>
    <row r="25" spans="1:18" ht="72.599999999999994" customHeight="1" x14ac:dyDescent="0.25">
      <c r="A25" s="211"/>
      <c r="B25" s="125" t="s">
        <v>55</v>
      </c>
      <c r="C25" s="209"/>
      <c r="D25" s="108">
        <v>2026677.95</v>
      </c>
      <c r="E25" s="25"/>
      <c r="F25" s="25"/>
      <c r="G25" s="25"/>
      <c r="H25" s="25"/>
      <c r="I25" s="108">
        <v>39256.879999999997</v>
      </c>
      <c r="J25" s="108">
        <v>31405.5</v>
      </c>
      <c r="K25" s="108">
        <v>7851.38</v>
      </c>
      <c r="L25" s="213"/>
      <c r="M25" s="213"/>
      <c r="N25" s="13" t="s">
        <v>168</v>
      </c>
      <c r="O25" s="13" t="s">
        <v>23</v>
      </c>
      <c r="P25" s="12" t="s">
        <v>138</v>
      </c>
      <c r="Q25" s="115">
        <v>4538.4799999999996</v>
      </c>
      <c r="R25" s="219"/>
    </row>
    <row r="26" spans="1:18" ht="84.6" customHeight="1" x14ac:dyDescent="0.25">
      <c r="A26" s="211"/>
      <c r="B26" s="125" t="s">
        <v>56</v>
      </c>
      <c r="C26" s="209"/>
      <c r="D26" s="108">
        <v>4723332</v>
      </c>
      <c r="E26" s="25"/>
      <c r="F26" s="25"/>
      <c r="G26" s="25"/>
      <c r="H26" s="25"/>
      <c r="I26" s="108">
        <v>86769.98</v>
      </c>
      <c r="J26" s="108">
        <v>69415.98</v>
      </c>
      <c r="K26" s="108">
        <v>17354</v>
      </c>
      <c r="L26" s="213"/>
      <c r="M26" s="213"/>
      <c r="N26" s="13" t="s">
        <v>168</v>
      </c>
      <c r="O26" s="13" t="s">
        <v>23</v>
      </c>
      <c r="P26" s="12" t="s">
        <v>138</v>
      </c>
      <c r="Q26" s="115">
        <v>4538.4799999999996</v>
      </c>
      <c r="R26" s="219"/>
    </row>
    <row r="27" spans="1:18" ht="88.15" customHeight="1" x14ac:dyDescent="0.25">
      <c r="A27" s="211"/>
      <c r="B27" s="125" t="s">
        <v>57</v>
      </c>
      <c r="C27" s="209"/>
      <c r="D27" s="108">
        <v>815213.2</v>
      </c>
      <c r="E27" s="25"/>
      <c r="F27" s="25"/>
      <c r="G27" s="25"/>
      <c r="H27" s="25"/>
      <c r="I27" s="108">
        <v>17189.05</v>
      </c>
      <c r="J27" s="108">
        <v>13751.24</v>
      </c>
      <c r="K27" s="108">
        <v>34347.81</v>
      </c>
      <c r="L27" s="213"/>
      <c r="M27" s="213"/>
      <c r="N27" s="13" t="s">
        <v>168</v>
      </c>
      <c r="O27" s="13" t="s">
        <v>23</v>
      </c>
      <c r="P27" s="12" t="s">
        <v>138</v>
      </c>
      <c r="Q27" s="115">
        <v>4538.4799999999996</v>
      </c>
      <c r="R27" s="219"/>
    </row>
    <row r="28" spans="1:18" ht="60" x14ac:dyDescent="0.25">
      <c r="A28" s="211"/>
      <c r="B28" s="125" t="s">
        <v>58</v>
      </c>
      <c r="C28" s="209"/>
      <c r="D28" s="108">
        <v>5033941.51</v>
      </c>
      <c r="E28" s="25"/>
      <c r="F28" s="25"/>
      <c r="G28" s="25"/>
      <c r="H28" s="25"/>
      <c r="I28" s="108">
        <v>92327.01</v>
      </c>
      <c r="J28" s="108">
        <v>73861.600000000006</v>
      </c>
      <c r="K28" s="108">
        <v>18465.400000000001</v>
      </c>
      <c r="L28" s="213"/>
      <c r="M28" s="213"/>
      <c r="N28" s="13" t="s">
        <v>169</v>
      </c>
      <c r="O28" s="13" t="s">
        <v>23</v>
      </c>
      <c r="P28" s="12" t="s">
        <v>139</v>
      </c>
      <c r="Q28" s="115">
        <v>2505.7399999999998</v>
      </c>
      <c r="R28" s="220"/>
    </row>
    <row r="29" spans="1:18" ht="79.900000000000006" customHeight="1" x14ac:dyDescent="0.25">
      <c r="A29" s="211"/>
      <c r="B29" s="125" t="s">
        <v>59</v>
      </c>
      <c r="C29" s="209"/>
      <c r="D29" s="108">
        <v>66740.25</v>
      </c>
      <c r="E29" s="25"/>
      <c r="F29" s="25"/>
      <c r="G29" s="25"/>
      <c r="H29" s="25"/>
      <c r="I29" s="108">
        <v>1334.81</v>
      </c>
      <c r="J29" s="108">
        <v>1067.8399999999999</v>
      </c>
      <c r="K29" s="108">
        <v>266.95999999999998</v>
      </c>
      <c r="L29" s="213"/>
      <c r="M29" s="213"/>
      <c r="N29" s="13" t="s">
        <v>169</v>
      </c>
      <c r="O29" s="13" t="s">
        <v>140</v>
      </c>
      <c r="P29" s="13" t="s">
        <v>141</v>
      </c>
      <c r="Q29" s="115">
        <v>333.67</v>
      </c>
      <c r="R29" s="221">
        <f>SUM(Q29:Q37)</f>
        <v>31674.120000000006</v>
      </c>
    </row>
    <row r="30" spans="1:18" ht="85.15" customHeight="1" x14ac:dyDescent="0.25">
      <c r="A30" s="211"/>
      <c r="B30" s="125" t="s">
        <v>60</v>
      </c>
      <c r="C30" s="209"/>
      <c r="D30" s="108">
        <v>762984.64</v>
      </c>
      <c r="E30" s="25"/>
      <c r="F30" s="25"/>
      <c r="G30" s="25"/>
      <c r="H30" s="25"/>
      <c r="I30" s="108">
        <v>20001.759999999998</v>
      </c>
      <c r="J30" s="108">
        <v>16001.41</v>
      </c>
      <c r="K30" s="108">
        <v>4000.35</v>
      </c>
      <c r="L30" s="213"/>
      <c r="M30" s="213"/>
      <c r="N30" s="13" t="s">
        <v>169</v>
      </c>
      <c r="O30" s="13" t="s">
        <v>140</v>
      </c>
      <c r="P30" s="11" t="s">
        <v>142</v>
      </c>
      <c r="Q30" s="116">
        <v>5081.8</v>
      </c>
      <c r="R30" s="219"/>
    </row>
    <row r="31" spans="1:18" ht="64.150000000000006" customHeight="1" x14ac:dyDescent="0.25">
      <c r="A31" s="211"/>
      <c r="B31" s="125" t="s">
        <v>61</v>
      </c>
      <c r="C31" s="209"/>
      <c r="D31" s="108">
        <v>450000</v>
      </c>
      <c r="E31" s="25"/>
      <c r="F31" s="25"/>
      <c r="G31" s="25"/>
      <c r="H31" s="25"/>
      <c r="I31" s="108">
        <v>8689</v>
      </c>
      <c r="J31" s="108">
        <v>6951.2</v>
      </c>
      <c r="K31" s="108">
        <v>1737.8</v>
      </c>
      <c r="L31" s="213"/>
      <c r="M31" s="25" t="s">
        <v>53</v>
      </c>
      <c r="N31" s="13" t="s">
        <v>174</v>
      </c>
      <c r="O31" s="13" t="s">
        <v>140</v>
      </c>
      <c r="P31" s="11" t="s">
        <v>143</v>
      </c>
      <c r="Q31" s="116">
        <v>8599.98</v>
      </c>
      <c r="R31" s="219"/>
    </row>
    <row r="32" spans="1:18" ht="67.150000000000006" customHeight="1" x14ac:dyDescent="0.25">
      <c r="A32" s="211"/>
      <c r="B32" s="125"/>
      <c r="C32" s="209"/>
      <c r="D32" s="25"/>
      <c r="E32" s="25"/>
      <c r="F32" s="25"/>
      <c r="G32" s="25"/>
      <c r="H32" s="25"/>
      <c r="I32" s="25"/>
      <c r="K32" s="25"/>
      <c r="L32" s="25"/>
      <c r="M32" s="25"/>
      <c r="N32" s="13" t="s">
        <v>174</v>
      </c>
      <c r="O32" s="13" t="s">
        <v>140</v>
      </c>
      <c r="P32" s="11" t="s">
        <v>144</v>
      </c>
      <c r="Q32" s="116">
        <v>1563.63</v>
      </c>
      <c r="R32" s="219"/>
    </row>
    <row r="33" spans="1:22" ht="72.599999999999994" customHeight="1" x14ac:dyDescent="0.25">
      <c r="A33" s="211"/>
      <c r="B33" s="125"/>
      <c r="C33" s="209"/>
      <c r="D33" s="25"/>
      <c r="E33" s="25"/>
      <c r="F33" s="25"/>
      <c r="G33" s="25"/>
      <c r="H33" s="25"/>
      <c r="I33" s="25"/>
      <c r="K33" s="25"/>
      <c r="L33" s="25"/>
      <c r="M33" s="25"/>
      <c r="N33" s="13" t="s">
        <v>167</v>
      </c>
      <c r="O33" s="13" t="s">
        <v>140</v>
      </c>
      <c r="P33" s="11" t="s">
        <v>144</v>
      </c>
      <c r="Q33" s="116">
        <v>1563.63</v>
      </c>
      <c r="R33" s="219"/>
    </row>
    <row r="34" spans="1:22" ht="79.150000000000006" customHeight="1" x14ac:dyDescent="0.25">
      <c r="A34" s="211"/>
      <c r="B34" s="125"/>
      <c r="C34" s="209"/>
      <c r="D34" s="25"/>
      <c r="E34" s="25"/>
      <c r="F34" s="25"/>
      <c r="G34" s="25"/>
      <c r="H34" s="25"/>
      <c r="I34" s="25"/>
      <c r="K34" s="25"/>
      <c r="L34" s="25"/>
      <c r="M34" s="25"/>
      <c r="N34" s="13" t="s">
        <v>161</v>
      </c>
      <c r="O34" s="13" t="s">
        <v>140</v>
      </c>
      <c r="P34" s="11" t="s">
        <v>144</v>
      </c>
      <c r="Q34" s="116">
        <v>1563.63</v>
      </c>
      <c r="R34" s="219"/>
    </row>
    <row r="35" spans="1:22" ht="64.150000000000006" customHeight="1" x14ac:dyDescent="0.25">
      <c r="A35" s="211"/>
      <c r="B35" s="125"/>
      <c r="C35" s="209"/>
      <c r="D35" s="25"/>
      <c r="E35" s="25"/>
      <c r="F35" s="25"/>
      <c r="G35" s="25"/>
      <c r="H35" s="25"/>
      <c r="I35" s="25"/>
      <c r="K35" s="25"/>
      <c r="L35" s="25"/>
      <c r="M35" s="25"/>
      <c r="N35" s="13" t="s">
        <v>161</v>
      </c>
      <c r="O35" s="13" t="s">
        <v>140</v>
      </c>
      <c r="P35" s="11" t="s">
        <v>144</v>
      </c>
      <c r="Q35" s="116">
        <v>1563.63</v>
      </c>
      <c r="R35" s="219"/>
    </row>
    <row r="36" spans="1:22" ht="68.45" customHeight="1" x14ac:dyDescent="0.25">
      <c r="A36" s="211"/>
      <c r="B36" s="125"/>
      <c r="C36" s="209"/>
      <c r="D36" s="25"/>
      <c r="E36" s="25"/>
      <c r="F36" s="25"/>
      <c r="G36" s="25"/>
      <c r="H36" s="25"/>
      <c r="I36" s="25"/>
      <c r="K36" s="25"/>
      <c r="L36" s="25"/>
      <c r="M36" s="25"/>
      <c r="N36" s="128" t="s">
        <v>169</v>
      </c>
      <c r="O36" s="13" t="s">
        <v>140</v>
      </c>
      <c r="P36" s="11" t="s">
        <v>144</v>
      </c>
      <c r="Q36" s="117">
        <v>1563.63</v>
      </c>
      <c r="R36" s="219"/>
    </row>
    <row r="37" spans="1:22" ht="64.900000000000006" customHeight="1" thickBot="1" x14ac:dyDescent="0.3">
      <c r="A37" s="211"/>
      <c r="B37" s="126"/>
      <c r="C37" s="210"/>
      <c r="D37" s="26"/>
      <c r="E37" s="26"/>
      <c r="F37" s="26"/>
      <c r="G37" s="26"/>
      <c r="H37" s="26"/>
      <c r="I37" s="26"/>
      <c r="J37" s="26"/>
      <c r="K37" s="26"/>
      <c r="L37" s="26"/>
      <c r="M37" s="26"/>
      <c r="N37" s="109" t="s">
        <v>163</v>
      </c>
      <c r="O37" s="109" t="s">
        <v>140</v>
      </c>
      <c r="P37" s="15" t="s">
        <v>145</v>
      </c>
      <c r="Q37" s="118">
        <v>9840.52</v>
      </c>
      <c r="R37" s="222"/>
    </row>
    <row r="38" spans="1:22" ht="57.6" customHeight="1" x14ac:dyDescent="0.25">
      <c r="A38" s="211"/>
      <c r="B38" s="34" t="s">
        <v>62</v>
      </c>
      <c r="C38" s="191" t="s">
        <v>147</v>
      </c>
      <c r="D38" s="6">
        <v>337900.98</v>
      </c>
      <c r="E38" s="31"/>
      <c r="F38" s="31"/>
      <c r="G38" s="31"/>
      <c r="H38" s="31"/>
      <c r="I38" s="6">
        <v>6758.02</v>
      </c>
      <c r="J38" s="6">
        <v>5046.42</v>
      </c>
      <c r="K38" s="6">
        <v>1351.6</v>
      </c>
      <c r="L38" s="31" t="s">
        <v>50</v>
      </c>
      <c r="M38" s="31" t="s">
        <v>51</v>
      </c>
      <c r="N38" s="16" t="s">
        <v>168</v>
      </c>
      <c r="O38" s="16" t="s">
        <v>23</v>
      </c>
      <c r="P38" s="119">
        <v>0.22500000000000001</v>
      </c>
      <c r="Q38" s="120">
        <v>109.48</v>
      </c>
      <c r="R38" s="223">
        <f>SUM(Q38:Q42)</f>
        <v>486.58000000000004</v>
      </c>
    </row>
    <row r="39" spans="1:22" ht="54" customHeight="1" x14ac:dyDescent="0.25">
      <c r="A39" s="211"/>
      <c r="B39" s="35"/>
      <c r="C39" s="192"/>
      <c r="D39" s="32"/>
      <c r="E39" s="32"/>
      <c r="F39" s="32"/>
      <c r="G39" s="32"/>
      <c r="H39" s="32"/>
      <c r="I39" s="32"/>
      <c r="J39" s="32"/>
      <c r="K39" s="32"/>
      <c r="L39" s="32"/>
      <c r="M39" s="32"/>
      <c r="N39" s="13" t="s">
        <v>163</v>
      </c>
      <c r="O39" s="13" t="s">
        <v>23</v>
      </c>
      <c r="P39" s="121">
        <v>0.22500000000000001</v>
      </c>
      <c r="Q39" s="116">
        <v>109.48</v>
      </c>
      <c r="R39" s="203"/>
    </row>
    <row r="40" spans="1:22" ht="49.15" customHeight="1" x14ac:dyDescent="0.25">
      <c r="A40" s="211"/>
      <c r="B40" s="35"/>
      <c r="C40" s="192"/>
      <c r="D40" s="32"/>
      <c r="E40" s="32"/>
      <c r="F40" s="32"/>
      <c r="G40" s="32"/>
      <c r="H40" s="32"/>
      <c r="I40" s="32"/>
      <c r="J40" s="32"/>
      <c r="K40" s="32"/>
      <c r="L40" s="32"/>
      <c r="M40" s="32"/>
      <c r="N40" s="13" t="s">
        <v>163</v>
      </c>
      <c r="O40" s="13" t="s">
        <v>23</v>
      </c>
      <c r="P40" s="121">
        <v>0.22500000000000001</v>
      </c>
      <c r="Q40" s="116">
        <v>109.48</v>
      </c>
      <c r="R40" s="203"/>
    </row>
    <row r="41" spans="1:22" ht="46.9" customHeight="1" x14ac:dyDescent="0.25">
      <c r="A41" s="211"/>
      <c r="B41" s="35"/>
      <c r="C41" s="192"/>
      <c r="D41" s="32"/>
      <c r="E41" s="32"/>
      <c r="F41" s="32"/>
      <c r="G41" s="32"/>
      <c r="H41" s="32"/>
      <c r="I41" s="32"/>
      <c r="J41" s="32"/>
      <c r="K41" s="32"/>
      <c r="L41" s="32"/>
      <c r="M41" s="32"/>
      <c r="N41" s="13" t="s">
        <v>163</v>
      </c>
      <c r="O41" s="13" t="s">
        <v>23</v>
      </c>
      <c r="P41" s="121">
        <v>0.22500000000000001</v>
      </c>
      <c r="Q41" s="116">
        <v>109.48</v>
      </c>
      <c r="R41" s="203"/>
    </row>
    <row r="42" spans="1:22" ht="61.15" customHeight="1" x14ac:dyDescent="0.25">
      <c r="A42" s="211"/>
      <c r="B42" s="35"/>
      <c r="C42" s="192"/>
      <c r="D42" s="32"/>
      <c r="E42" s="32"/>
      <c r="F42" s="32"/>
      <c r="G42" s="32"/>
      <c r="H42" s="32"/>
      <c r="I42" s="32"/>
      <c r="J42" s="32"/>
      <c r="K42" s="32"/>
      <c r="L42" s="32"/>
      <c r="M42" s="32"/>
      <c r="N42" s="13" t="s">
        <v>167</v>
      </c>
      <c r="O42" s="13" t="s">
        <v>23</v>
      </c>
      <c r="P42" s="121">
        <v>0.1</v>
      </c>
      <c r="Q42" s="116">
        <v>48.66</v>
      </c>
      <c r="R42" s="203"/>
    </row>
    <row r="43" spans="1:22" ht="46.9" customHeight="1" thickBot="1" x14ac:dyDescent="0.3">
      <c r="A43" s="211"/>
      <c r="B43" s="35"/>
      <c r="C43" s="192"/>
      <c r="D43" s="32"/>
      <c r="E43" s="32"/>
      <c r="F43" s="32"/>
      <c r="G43" s="32"/>
      <c r="H43" s="32"/>
      <c r="I43" s="32"/>
      <c r="J43" s="32"/>
      <c r="K43" s="32"/>
      <c r="L43" s="32"/>
      <c r="M43" s="32"/>
      <c r="N43" s="109" t="s">
        <v>174</v>
      </c>
      <c r="O43" s="13" t="s">
        <v>14</v>
      </c>
      <c r="P43" s="15">
        <v>0.15</v>
      </c>
      <c r="Q43" s="118">
        <v>116.78</v>
      </c>
      <c r="R43" s="203">
        <f>SUM(Q43:Q45)</f>
        <v>506.04</v>
      </c>
    </row>
    <row r="44" spans="1:22" ht="51.6" customHeight="1" thickBot="1" x14ac:dyDescent="0.3">
      <c r="A44" s="211"/>
      <c r="B44" s="35"/>
      <c r="C44" s="192"/>
      <c r="D44" s="32"/>
      <c r="E44" s="32"/>
      <c r="F44" s="32"/>
      <c r="G44" s="32"/>
      <c r="H44" s="32"/>
      <c r="I44" s="32"/>
      <c r="J44" s="32"/>
      <c r="K44" s="32"/>
      <c r="L44" s="32"/>
      <c r="M44" s="32"/>
      <c r="N44" s="109" t="s">
        <v>174</v>
      </c>
      <c r="O44" s="13" t="s">
        <v>14</v>
      </c>
      <c r="P44" s="121">
        <v>0.3</v>
      </c>
      <c r="Q44" s="116">
        <v>233.56</v>
      </c>
      <c r="R44" s="203"/>
    </row>
    <row r="45" spans="1:22" ht="50.45" customHeight="1" thickBot="1" x14ac:dyDescent="0.3">
      <c r="A45" s="211"/>
      <c r="B45" s="36"/>
      <c r="C45" s="193"/>
      <c r="D45" s="33"/>
      <c r="E45" s="33"/>
      <c r="F45" s="33"/>
      <c r="G45" s="33"/>
      <c r="H45" s="33"/>
      <c r="I45" s="33"/>
      <c r="J45" s="33"/>
      <c r="K45" s="33"/>
      <c r="L45" s="33"/>
      <c r="M45" s="33"/>
      <c r="N45" s="109" t="s">
        <v>167</v>
      </c>
      <c r="O45" s="109" t="s">
        <v>14</v>
      </c>
      <c r="P45" s="15">
        <v>0.2</v>
      </c>
      <c r="Q45" s="118">
        <v>155.69999999999999</v>
      </c>
      <c r="R45" s="204"/>
    </row>
    <row r="46" spans="1:22" ht="72" customHeight="1" thickBot="1" x14ac:dyDescent="0.3">
      <c r="A46" s="211"/>
      <c r="B46" s="34" t="s">
        <v>63</v>
      </c>
      <c r="C46" s="191" t="s">
        <v>147</v>
      </c>
      <c r="D46" s="6">
        <v>361698.5</v>
      </c>
      <c r="E46" s="6"/>
      <c r="F46" s="6"/>
      <c r="G46" s="6"/>
      <c r="H46" s="6"/>
      <c r="I46" s="6">
        <v>7233.97</v>
      </c>
      <c r="J46" s="6">
        <v>5787.18</v>
      </c>
      <c r="K46" s="6">
        <v>1446.79</v>
      </c>
      <c r="L46" s="6" t="s">
        <v>50</v>
      </c>
      <c r="M46" s="31" t="s">
        <v>51</v>
      </c>
      <c r="N46" s="16" t="s">
        <v>161</v>
      </c>
      <c r="O46" s="16" t="s">
        <v>23</v>
      </c>
      <c r="P46" s="119">
        <v>0.22500000000000001</v>
      </c>
      <c r="Q46" s="122">
        <v>117.19</v>
      </c>
      <c r="R46" s="223">
        <f>SUM(Q46:Q50)</f>
        <v>520.85</v>
      </c>
    </row>
    <row r="47" spans="1:22" ht="54" customHeight="1" thickBot="1" x14ac:dyDescent="0.3">
      <c r="A47" s="211"/>
      <c r="B47" s="35"/>
      <c r="C47" s="192"/>
      <c r="D47" s="100"/>
      <c r="E47" s="100"/>
      <c r="F47" s="100"/>
      <c r="G47" s="100"/>
      <c r="H47" s="100"/>
      <c r="I47" s="100"/>
      <c r="J47" s="100"/>
      <c r="K47" s="100"/>
      <c r="L47" s="100"/>
      <c r="M47" s="32"/>
      <c r="N47" s="13" t="s">
        <v>163</v>
      </c>
      <c r="O47" s="13" t="s">
        <v>23</v>
      </c>
      <c r="P47" s="121">
        <v>0.22500000000000001</v>
      </c>
      <c r="Q47" s="116">
        <v>117.19</v>
      </c>
      <c r="R47" s="203"/>
      <c r="V47" s="43"/>
    </row>
    <row r="48" spans="1:22" ht="54" customHeight="1" x14ac:dyDescent="0.25">
      <c r="A48" s="211"/>
      <c r="B48" s="35"/>
      <c r="C48" s="192"/>
      <c r="D48" s="32"/>
      <c r="E48" s="32"/>
      <c r="F48" s="32"/>
      <c r="G48" s="32"/>
      <c r="H48" s="32"/>
      <c r="I48" s="32"/>
      <c r="J48" s="32"/>
      <c r="K48" s="32"/>
      <c r="L48" s="32"/>
      <c r="M48" s="32"/>
      <c r="N48" s="13" t="s">
        <v>163</v>
      </c>
      <c r="O48" s="13" t="s">
        <v>23</v>
      </c>
      <c r="P48" s="121">
        <v>0.22500000000000001</v>
      </c>
      <c r="Q48" s="116">
        <v>117.19</v>
      </c>
      <c r="R48" s="203"/>
    </row>
    <row r="49" spans="1:18" ht="51.6" customHeight="1" x14ac:dyDescent="0.25">
      <c r="A49" s="211"/>
      <c r="B49" s="35"/>
      <c r="C49" s="192"/>
      <c r="D49" s="32"/>
      <c r="E49" s="32"/>
      <c r="F49" s="32"/>
      <c r="G49" s="32"/>
      <c r="H49" s="32"/>
      <c r="I49" s="32"/>
      <c r="J49" s="32"/>
      <c r="K49" s="32"/>
      <c r="L49" s="32"/>
      <c r="M49" s="32"/>
      <c r="N49" s="13" t="s">
        <v>163</v>
      </c>
      <c r="O49" s="13" t="s">
        <v>23</v>
      </c>
      <c r="P49" s="121">
        <v>0.22500000000000001</v>
      </c>
      <c r="Q49" s="116">
        <v>117.19</v>
      </c>
      <c r="R49" s="203"/>
    </row>
    <row r="50" spans="1:18" ht="49.9" customHeight="1" x14ac:dyDescent="0.25">
      <c r="A50" s="211"/>
      <c r="B50" s="35"/>
      <c r="C50" s="192"/>
      <c r="D50" s="32"/>
      <c r="E50" s="32"/>
      <c r="F50" s="32"/>
      <c r="G50" s="32"/>
      <c r="H50" s="32"/>
      <c r="I50" s="32"/>
      <c r="J50" s="32"/>
      <c r="K50" s="32"/>
      <c r="L50" s="32"/>
      <c r="M50" s="32"/>
      <c r="N50" s="13" t="s">
        <v>167</v>
      </c>
      <c r="O50" s="13" t="s">
        <v>23</v>
      </c>
      <c r="P50" s="121">
        <v>0.1</v>
      </c>
      <c r="Q50" s="116">
        <v>52.09</v>
      </c>
      <c r="R50" s="203"/>
    </row>
    <row r="51" spans="1:18" ht="49.9" customHeight="1" thickBot="1" x14ac:dyDescent="0.3">
      <c r="A51" s="211"/>
      <c r="B51" s="35"/>
      <c r="C51" s="192"/>
      <c r="D51" s="32"/>
      <c r="E51" s="32"/>
      <c r="F51" s="32"/>
      <c r="G51" s="32"/>
      <c r="H51" s="32"/>
      <c r="I51" s="32"/>
      <c r="J51" s="32"/>
      <c r="K51" s="32"/>
      <c r="L51" s="32"/>
      <c r="M51" s="32"/>
      <c r="N51" s="109" t="s">
        <v>174</v>
      </c>
      <c r="O51" s="109" t="s">
        <v>14</v>
      </c>
      <c r="P51" s="15">
        <v>0.25</v>
      </c>
      <c r="Q51" s="118">
        <v>208.34</v>
      </c>
      <c r="R51" s="203">
        <f>SUM(Q51:Q52)</f>
        <v>458.35</v>
      </c>
    </row>
    <row r="52" spans="1:18" ht="57.6" customHeight="1" thickBot="1" x14ac:dyDescent="0.3">
      <c r="A52" s="171"/>
      <c r="B52" s="36"/>
      <c r="C52" s="193"/>
      <c r="D52" s="33"/>
      <c r="E52" s="33"/>
      <c r="F52" s="33"/>
      <c r="G52" s="33"/>
      <c r="H52" s="33"/>
      <c r="I52" s="33"/>
      <c r="J52" s="33"/>
      <c r="K52" s="33"/>
      <c r="L52" s="33"/>
      <c r="M52" s="33"/>
      <c r="N52" s="109" t="s">
        <v>175</v>
      </c>
      <c r="O52" s="109" t="s">
        <v>14</v>
      </c>
      <c r="P52" s="123">
        <v>0.3</v>
      </c>
      <c r="Q52" s="118">
        <v>250.01</v>
      </c>
      <c r="R52" s="204"/>
    </row>
    <row r="53" spans="1:18" x14ac:dyDescent="0.25">
      <c r="J53" s="77"/>
    </row>
    <row r="54" spans="1:18" x14ac:dyDescent="0.25">
      <c r="J54" s="77"/>
    </row>
    <row r="55" spans="1:18" x14ac:dyDescent="0.25">
      <c r="J55" s="77"/>
    </row>
    <row r="56" spans="1:18" x14ac:dyDescent="0.25">
      <c r="J56" s="77"/>
    </row>
    <row r="57" spans="1:18" x14ac:dyDescent="0.25">
      <c r="J57" s="77"/>
    </row>
    <row r="58" spans="1:18" x14ac:dyDescent="0.25">
      <c r="J58" s="77"/>
    </row>
    <row r="59" spans="1:18" x14ac:dyDescent="0.25">
      <c r="J59" s="77"/>
    </row>
    <row r="60" spans="1:18" x14ac:dyDescent="0.25">
      <c r="J60" s="77"/>
    </row>
    <row r="61" spans="1:18" x14ac:dyDescent="0.25">
      <c r="J61" s="77"/>
    </row>
    <row r="62" spans="1:18" x14ac:dyDescent="0.25">
      <c r="J62" s="77"/>
    </row>
    <row r="63" spans="1:18" x14ac:dyDescent="0.25">
      <c r="J63" s="77"/>
    </row>
    <row r="64" spans="1:18" x14ac:dyDescent="0.25">
      <c r="J64" s="77"/>
    </row>
    <row r="65" spans="10:10" x14ac:dyDescent="0.25">
      <c r="J65" s="77"/>
    </row>
    <row r="66" spans="10:10" x14ac:dyDescent="0.25">
      <c r="J66" s="77"/>
    </row>
    <row r="67" spans="10:10" x14ac:dyDescent="0.25">
      <c r="J67" s="77"/>
    </row>
    <row r="68" spans="10:10" x14ac:dyDescent="0.25">
      <c r="J68" s="77"/>
    </row>
    <row r="69" spans="10:10" x14ac:dyDescent="0.25">
      <c r="J69" s="77"/>
    </row>
    <row r="70" spans="10:10" x14ac:dyDescent="0.25">
      <c r="J70" s="77"/>
    </row>
    <row r="71" spans="10:10" x14ac:dyDescent="0.25">
      <c r="J71" s="77"/>
    </row>
    <row r="72" spans="10:10" x14ac:dyDescent="0.25">
      <c r="J72" s="77"/>
    </row>
    <row r="73" spans="10:10" x14ac:dyDescent="0.25">
      <c r="J73" s="77"/>
    </row>
    <row r="74" spans="10:10" x14ac:dyDescent="0.25">
      <c r="J74" s="77"/>
    </row>
    <row r="75" spans="10:10" x14ac:dyDescent="0.25">
      <c r="J75" s="77"/>
    </row>
    <row r="76" spans="10:10" x14ac:dyDescent="0.25">
      <c r="J76" s="77"/>
    </row>
    <row r="77" spans="10:10" x14ac:dyDescent="0.25">
      <c r="J77" s="77"/>
    </row>
    <row r="78" spans="10:10" x14ac:dyDescent="0.25">
      <c r="J78" s="77"/>
    </row>
    <row r="79" spans="10:10" x14ac:dyDescent="0.25">
      <c r="J79" s="77"/>
    </row>
    <row r="80" spans="10:10" x14ac:dyDescent="0.25">
      <c r="J80" s="77"/>
    </row>
    <row r="81" spans="10:10" x14ac:dyDescent="0.25">
      <c r="J81" s="77"/>
    </row>
    <row r="82" spans="10:10" x14ac:dyDescent="0.25">
      <c r="J82" s="77"/>
    </row>
    <row r="83" spans="10:10" x14ac:dyDescent="0.25">
      <c r="J83" s="77"/>
    </row>
    <row r="84" spans="10:10" x14ac:dyDescent="0.25">
      <c r="J84" s="77"/>
    </row>
    <row r="85" spans="10:10" x14ac:dyDescent="0.25">
      <c r="J85" s="77"/>
    </row>
    <row r="86" spans="10:10" x14ac:dyDescent="0.25">
      <c r="J86" s="77"/>
    </row>
    <row r="87" spans="10:10" x14ac:dyDescent="0.25">
      <c r="J87" s="77"/>
    </row>
    <row r="88" spans="10:10" x14ac:dyDescent="0.25">
      <c r="J88" s="77"/>
    </row>
    <row r="89" spans="10:10" x14ac:dyDescent="0.25">
      <c r="J89" s="77"/>
    </row>
    <row r="90" spans="10:10" x14ac:dyDescent="0.25">
      <c r="J90" s="77"/>
    </row>
    <row r="91" spans="10:10" x14ac:dyDescent="0.25">
      <c r="J91" s="77"/>
    </row>
    <row r="92" spans="10:10" x14ac:dyDescent="0.25">
      <c r="J92" s="77"/>
    </row>
    <row r="93" spans="10:10" x14ac:dyDescent="0.25">
      <c r="J93" s="77"/>
    </row>
    <row r="94" spans="10:10" x14ac:dyDescent="0.25">
      <c r="J94" s="77"/>
    </row>
    <row r="95" spans="10:10" x14ac:dyDescent="0.25">
      <c r="J95" s="77"/>
    </row>
    <row r="96" spans="10:10" x14ac:dyDescent="0.25">
      <c r="J96" s="77"/>
    </row>
    <row r="97" spans="18:18" s="77" customFormat="1" x14ac:dyDescent="0.25">
      <c r="R97" s="104"/>
    </row>
    <row r="98" spans="18:18" s="77" customFormat="1" x14ac:dyDescent="0.25">
      <c r="R98" s="104"/>
    </row>
    <row r="99" spans="18:18" s="77" customFormat="1" x14ac:dyDescent="0.25">
      <c r="R99" s="104"/>
    </row>
    <row r="100" spans="18:18" s="77" customFormat="1" x14ac:dyDescent="0.25">
      <c r="R100" s="104"/>
    </row>
    <row r="101" spans="18:18" s="77" customFormat="1" x14ac:dyDescent="0.25">
      <c r="R101" s="104"/>
    </row>
    <row r="102" spans="18:18" s="77" customFormat="1" x14ac:dyDescent="0.25">
      <c r="R102" s="104"/>
    </row>
    <row r="103" spans="18:18" s="77" customFormat="1" x14ac:dyDescent="0.25">
      <c r="R103" s="104"/>
    </row>
    <row r="104" spans="18:18" s="77" customFormat="1" x14ac:dyDescent="0.25">
      <c r="R104" s="104"/>
    </row>
    <row r="105" spans="18:18" s="77" customFormat="1" x14ac:dyDescent="0.25">
      <c r="R105" s="104"/>
    </row>
    <row r="106" spans="18:18" s="77" customFormat="1" x14ac:dyDescent="0.25">
      <c r="R106" s="104"/>
    </row>
    <row r="107" spans="18:18" s="77" customFormat="1" x14ac:dyDescent="0.25">
      <c r="R107" s="104"/>
    </row>
    <row r="108" spans="18:18" s="77" customFormat="1" x14ac:dyDescent="0.25">
      <c r="R108" s="104"/>
    </row>
    <row r="109" spans="18:18" s="77" customFormat="1" x14ac:dyDescent="0.25">
      <c r="R109" s="104"/>
    </row>
    <row r="110" spans="18:18" s="77" customFormat="1" x14ac:dyDescent="0.25">
      <c r="R110" s="104"/>
    </row>
    <row r="111" spans="18:18" s="77" customFormat="1" x14ac:dyDescent="0.25">
      <c r="R111" s="104"/>
    </row>
    <row r="112" spans="18:18" s="77" customFormat="1" x14ac:dyDescent="0.25">
      <c r="R112" s="104"/>
    </row>
    <row r="113" spans="18:18" s="77" customFormat="1" x14ac:dyDescent="0.25">
      <c r="R113" s="104"/>
    </row>
    <row r="114" spans="18:18" s="77" customFormat="1" x14ac:dyDescent="0.25">
      <c r="R114" s="104"/>
    </row>
    <row r="115" spans="18:18" s="77" customFormat="1" x14ac:dyDescent="0.25">
      <c r="R115" s="104"/>
    </row>
    <row r="116" spans="18:18" s="77" customFormat="1" x14ac:dyDescent="0.25">
      <c r="R116" s="104"/>
    </row>
    <row r="117" spans="18:18" s="77" customFormat="1" x14ac:dyDescent="0.25">
      <c r="R117" s="104"/>
    </row>
    <row r="118" spans="18:18" s="77" customFormat="1" x14ac:dyDescent="0.25">
      <c r="R118" s="104"/>
    </row>
    <row r="119" spans="18:18" s="77" customFormat="1" x14ac:dyDescent="0.25">
      <c r="R119" s="104"/>
    </row>
    <row r="120" spans="18:18" s="77" customFormat="1" x14ac:dyDescent="0.25">
      <c r="R120" s="104"/>
    </row>
    <row r="121" spans="18:18" s="77" customFormat="1" x14ac:dyDescent="0.25">
      <c r="R121" s="104"/>
    </row>
    <row r="122" spans="18:18" s="77" customFormat="1" x14ac:dyDescent="0.25">
      <c r="R122" s="104"/>
    </row>
    <row r="123" spans="18:18" s="77" customFormat="1" x14ac:dyDescent="0.25">
      <c r="R123" s="104"/>
    </row>
    <row r="124" spans="18:18" s="77" customFormat="1" x14ac:dyDescent="0.25">
      <c r="R124" s="104"/>
    </row>
    <row r="125" spans="18:18" s="77" customFormat="1" x14ac:dyDescent="0.25">
      <c r="R125" s="104"/>
    </row>
    <row r="126" spans="18:18" s="77" customFormat="1" x14ac:dyDescent="0.25">
      <c r="R126" s="104"/>
    </row>
    <row r="127" spans="18:18" s="77" customFormat="1" x14ac:dyDescent="0.25">
      <c r="R127" s="104"/>
    </row>
    <row r="128" spans="18:18" s="77" customFormat="1" x14ac:dyDescent="0.25">
      <c r="R128" s="104"/>
    </row>
    <row r="129" spans="18:18" s="77" customFormat="1" x14ac:dyDescent="0.25">
      <c r="R129" s="104"/>
    </row>
    <row r="130" spans="18:18" s="77" customFormat="1" x14ac:dyDescent="0.25">
      <c r="R130" s="104"/>
    </row>
    <row r="131" spans="18:18" s="77" customFormat="1" x14ac:dyDescent="0.25">
      <c r="R131" s="104"/>
    </row>
    <row r="132" spans="18:18" s="77" customFormat="1" x14ac:dyDescent="0.25">
      <c r="R132" s="104"/>
    </row>
    <row r="133" spans="18:18" s="77" customFormat="1" x14ac:dyDescent="0.25">
      <c r="R133" s="104"/>
    </row>
    <row r="134" spans="18:18" s="77" customFormat="1" x14ac:dyDescent="0.25">
      <c r="R134" s="104"/>
    </row>
    <row r="135" spans="18:18" s="77" customFormat="1" x14ac:dyDescent="0.25">
      <c r="R135" s="104"/>
    </row>
    <row r="136" spans="18:18" s="77" customFormat="1" x14ac:dyDescent="0.25">
      <c r="R136" s="104"/>
    </row>
    <row r="137" spans="18:18" s="77" customFormat="1" x14ac:dyDescent="0.25">
      <c r="R137" s="104"/>
    </row>
    <row r="138" spans="18:18" s="77" customFormat="1" x14ac:dyDescent="0.25">
      <c r="R138" s="104"/>
    </row>
    <row r="139" spans="18:18" s="77" customFormat="1" x14ac:dyDescent="0.25">
      <c r="R139" s="104"/>
    </row>
    <row r="140" spans="18:18" s="77" customFormat="1" x14ac:dyDescent="0.25">
      <c r="R140" s="104"/>
    </row>
    <row r="141" spans="18:18" s="77" customFormat="1" x14ac:dyDescent="0.25">
      <c r="R141" s="104"/>
    </row>
    <row r="142" spans="18:18" s="77" customFormat="1" x14ac:dyDescent="0.25">
      <c r="R142" s="104"/>
    </row>
    <row r="143" spans="18:18" s="77" customFormat="1" x14ac:dyDescent="0.25">
      <c r="R143" s="104"/>
    </row>
    <row r="144" spans="18:18" s="77" customFormat="1" x14ac:dyDescent="0.25">
      <c r="R144" s="104"/>
    </row>
    <row r="145" spans="18:18" s="77" customFormat="1" x14ac:dyDescent="0.25">
      <c r="R145" s="104"/>
    </row>
    <row r="146" spans="18:18" s="77" customFormat="1" x14ac:dyDescent="0.25">
      <c r="R146" s="104"/>
    </row>
    <row r="147" spans="18:18" s="77" customFormat="1" x14ac:dyDescent="0.25">
      <c r="R147" s="104"/>
    </row>
    <row r="148" spans="18:18" s="77" customFormat="1" x14ac:dyDescent="0.25">
      <c r="R148" s="104"/>
    </row>
    <row r="149" spans="18:18" s="77" customFormat="1" x14ac:dyDescent="0.25">
      <c r="R149" s="104"/>
    </row>
    <row r="150" spans="18:18" s="77" customFormat="1" x14ac:dyDescent="0.25">
      <c r="R150" s="104"/>
    </row>
    <row r="151" spans="18:18" s="77" customFormat="1" x14ac:dyDescent="0.25">
      <c r="R151" s="104"/>
    </row>
    <row r="152" spans="18:18" s="77" customFormat="1" x14ac:dyDescent="0.25">
      <c r="R152" s="104"/>
    </row>
    <row r="153" spans="18:18" s="77" customFormat="1" x14ac:dyDescent="0.25">
      <c r="R153" s="104"/>
    </row>
    <row r="154" spans="18:18" s="77" customFormat="1" x14ac:dyDescent="0.25">
      <c r="R154" s="104"/>
    </row>
    <row r="155" spans="18:18" s="77" customFormat="1" x14ac:dyDescent="0.25">
      <c r="R155" s="104"/>
    </row>
    <row r="156" spans="18:18" s="77" customFormat="1" x14ac:dyDescent="0.25">
      <c r="R156" s="104"/>
    </row>
    <row r="157" spans="18:18" s="77" customFormat="1" x14ac:dyDescent="0.25">
      <c r="R157" s="104"/>
    </row>
    <row r="158" spans="18:18" s="77" customFormat="1" x14ac:dyDescent="0.25">
      <c r="R158" s="104"/>
    </row>
    <row r="159" spans="18:18" s="77" customFormat="1" x14ac:dyDescent="0.25">
      <c r="R159" s="104"/>
    </row>
    <row r="160" spans="18:18" s="77" customFormat="1" x14ac:dyDescent="0.25">
      <c r="R160" s="104"/>
    </row>
    <row r="161" spans="18:18" s="77" customFormat="1" x14ac:dyDescent="0.25">
      <c r="R161" s="104"/>
    </row>
    <row r="162" spans="18:18" s="77" customFormat="1" x14ac:dyDescent="0.25">
      <c r="R162" s="104"/>
    </row>
    <row r="163" spans="18:18" s="77" customFormat="1" x14ac:dyDescent="0.25">
      <c r="R163" s="104"/>
    </row>
    <row r="164" spans="18:18" s="77" customFormat="1" x14ac:dyDescent="0.25">
      <c r="R164" s="104"/>
    </row>
    <row r="165" spans="18:18" s="77" customFormat="1" x14ac:dyDescent="0.25">
      <c r="R165" s="104"/>
    </row>
    <row r="166" spans="18:18" s="77" customFormat="1" x14ac:dyDescent="0.25">
      <c r="R166" s="104"/>
    </row>
    <row r="167" spans="18:18" s="77" customFormat="1" x14ac:dyDescent="0.25">
      <c r="R167" s="104"/>
    </row>
    <row r="168" spans="18:18" s="77" customFormat="1" x14ac:dyDescent="0.25">
      <c r="R168" s="104"/>
    </row>
    <row r="169" spans="18:18" s="77" customFormat="1" x14ac:dyDescent="0.25">
      <c r="R169" s="104"/>
    </row>
    <row r="170" spans="18:18" s="77" customFormat="1" x14ac:dyDescent="0.25">
      <c r="R170" s="104"/>
    </row>
    <row r="171" spans="18:18" s="77" customFormat="1" x14ac:dyDescent="0.25">
      <c r="R171" s="104"/>
    </row>
    <row r="172" spans="18:18" s="77" customFormat="1" x14ac:dyDescent="0.25">
      <c r="R172" s="104"/>
    </row>
    <row r="173" spans="18:18" s="77" customFormat="1" x14ac:dyDescent="0.25">
      <c r="R173" s="104"/>
    </row>
    <row r="174" spans="18:18" s="77" customFormat="1" x14ac:dyDescent="0.25">
      <c r="R174" s="104"/>
    </row>
    <row r="175" spans="18:18" s="77" customFormat="1" x14ac:dyDescent="0.25">
      <c r="R175" s="104"/>
    </row>
    <row r="176" spans="18:18" s="77" customFormat="1" x14ac:dyDescent="0.25">
      <c r="R176" s="104"/>
    </row>
    <row r="177" spans="18:18" s="77" customFormat="1" x14ac:dyDescent="0.25">
      <c r="R177" s="104"/>
    </row>
    <row r="178" spans="18:18" s="77" customFormat="1" x14ac:dyDescent="0.25">
      <c r="R178" s="104"/>
    </row>
    <row r="179" spans="18:18" s="77" customFormat="1" x14ac:dyDescent="0.25">
      <c r="R179" s="104"/>
    </row>
    <row r="180" spans="18:18" s="77" customFormat="1" x14ac:dyDescent="0.25">
      <c r="R180" s="104"/>
    </row>
    <row r="181" spans="18:18" s="77" customFormat="1" x14ac:dyDescent="0.25">
      <c r="R181" s="104"/>
    </row>
    <row r="182" spans="18:18" s="77" customFormat="1" x14ac:dyDescent="0.25">
      <c r="R182" s="104"/>
    </row>
    <row r="183" spans="18:18" s="77" customFormat="1" x14ac:dyDescent="0.25">
      <c r="R183" s="104"/>
    </row>
    <row r="184" spans="18:18" s="77" customFormat="1" x14ac:dyDescent="0.25">
      <c r="R184" s="104"/>
    </row>
    <row r="185" spans="18:18" s="77" customFormat="1" x14ac:dyDescent="0.25">
      <c r="R185" s="104"/>
    </row>
    <row r="186" spans="18:18" s="77" customFormat="1" x14ac:dyDescent="0.25">
      <c r="R186" s="104"/>
    </row>
    <row r="187" spans="18:18" s="77" customFormat="1" x14ac:dyDescent="0.25">
      <c r="R187" s="104"/>
    </row>
  </sheetData>
  <sheetProtection algorithmName="SHA-512" hashValue="lScYycYqlr026eXwjs89n8ywVLaiaaYSiWLGkwTclcNR69zG6bS8Bvtf57RFAGM7a5egHFMVqbL1um1dccdulQ==" saltValue="muEoPAPRNQI2Zv4+65ZgQw==" spinCount="100000" sheet="1" objects="1" scenarios="1"/>
  <mergeCells count="26">
    <mergeCell ref="R51:R52"/>
    <mergeCell ref="C5:C14"/>
    <mergeCell ref="C15:C22"/>
    <mergeCell ref="C23:C37"/>
    <mergeCell ref="C38:C45"/>
    <mergeCell ref="C46:C52"/>
    <mergeCell ref="R23:R28"/>
    <mergeCell ref="R29:R37"/>
    <mergeCell ref="R38:R42"/>
    <mergeCell ref="R43:R45"/>
    <mergeCell ref="R46:R50"/>
    <mergeCell ref="R5:R14"/>
    <mergeCell ref="R20:R22"/>
    <mergeCell ref="M5:M6"/>
    <mergeCell ref="L5:L6"/>
    <mergeCell ref="R15:R19"/>
    <mergeCell ref="L15:L22"/>
    <mergeCell ref="M15:M22"/>
    <mergeCell ref="A5:A52"/>
    <mergeCell ref="M23:M30"/>
    <mergeCell ref="L23:L31"/>
    <mergeCell ref="B15:B22"/>
    <mergeCell ref="D15:D22"/>
    <mergeCell ref="I15:I22"/>
    <mergeCell ref="J15:J22"/>
    <mergeCell ref="K15:K22"/>
  </mergeCells>
  <printOptions gridLines="1"/>
  <pageMargins left="0.25" right="0.25" top="0.75" bottom="0.75" header="0.3" footer="0.3"/>
  <pageSetup paperSize="9" scale="2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8D240-9AD6-4033-87AF-2AC02FDEABE0}">
  <sheetPr codeName="Foglio12">
    <pageSetUpPr fitToPage="1"/>
  </sheetPr>
  <dimension ref="A1:R140"/>
  <sheetViews>
    <sheetView zoomScale="98" zoomScaleNormal="98" workbookViewId="0">
      <selection activeCell="M5" sqref="M5:M14"/>
    </sheetView>
  </sheetViews>
  <sheetFormatPr defaultColWidth="8.85546875" defaultRowHeight="15" x14ac:dyDescent="0.25"/>
  <cols>
    <col min="1" max="1" width="20.7109375" style="77" customWidth="1"/>
    <col min="2" max="2" width="48.140625" style="77" customWidth="1"/>
    <col min="3" max="3" width="19.5703125" style="77" customWidth="1"/>
    <col min="4" max="4" width="18.7109375" style="77" customWidth="1"/>
    <col min="5" max="5" width="18.28515625" style="77" hidden="1" customWidth="1"/>
    <col min="6" max="6" width="9.140625" style="77" hidden="1" customWidth="1"/>
    <col min="7" max="7" width="0.140625" style="77" hidden="1" customWidth="1"/>
    <col min="8" max="8" width="2.42578125" style="77" hidden="1" customWidth="1"/>
    <col min="9" max="9" width="23" style="77" customWidth="1"/>
    <col min="10" max="10" width="21.42578125" style="25" customWidth="1"/>
    <col min="11" max="11" width="11.85546875" style="77" customWidth="1"/>
    <col min="12" max="12" width="19.28515625" style="77" customWidth="1"/>
    <col min="13" max="13" width="15.140625" style="77" customWidth="1"/>
    <col min="14" max="16" width="18.28515625" style="77" customWidth="1"/>
    <col min="17" max="17" width="17.28515625" style="77" customWidth="1"/>
    <col min="18" max="18" width="19.42578125" style="104" customWidth="1"/>
    <col min="19" max="19" width="18.42578125" style="77" customWidth="1"/>
    <col min="20" max="20" width="8.85546875" style="77"/>
    <col min="21" max="21" width="38.140625" style="77" customWidth="1"/>
    <col min="22" max="16384" width="8.85546875" style="77"/>
  </cols>
  <sheetData>
    <row r="1" spans="1:18" x14ac:dyDescent="0.25">
      <c r="J1" s="77"/>
    </row>
    <row r="2" spans="1:18" x14ac:dyDescent="0.25">
      <c r="J2" s="77"/>
    </row>
    <row r="3" spans="1:18" ht="15.75" thickBot="1" x14ac:dyDescent="0.3">
      <c r="J3" s="77"/>
    </row>
    <row r="4" spans="1:18" ht="100.15" customHeight="1" thickBot="1" x14ac:dyDescent="0.3">
      <c r="A4" s="133" t="s">
        <v>160</v>
      </c>
      <c r="B4" s="132" t="s">
        <v>18</v>
      </c>
      <c r="C4" s="63" t="s">
        <v>16</v>
      </c>
      <c r="D4" s="62" t="s">
        <v>7</v>
      </c>
      <c r="E4" s="62"/>
      <c r="F4" s="63"/>
      <c r="G4" s="63"/>
      <c r="H4" s="63"/>
      <c r="I4" s="66" t="s">
        <v>8</v>
      </c>
      <c r="J4" s="67">
        <v>0.8</v>
      </c>
      <c r="K4" s="67">
        <v>0.2</v>
      </c>
      <c r="L4" s="67" t="s">
        <v>43</v>
      </c>
      <c r="M4" s="67" t="s">
        <v>44</v>
      </c>
      <c r="N4" s="67" t="s">
        <v>11</v>
      </c>
      <c r="O4" s="67" t="s">
        <v>12</v>
      </c>
      <c r="P4" s="67" t="s">
        <v>13</v>
      </c>
      <c r="Q4" s="67" t="s">
        <v>9</v>
      </c>
      <c r="R4" s="67" t="s">
        <v>15</v>
      </c>
    </row>
    <row r="5" spans="1:18" ht="45" customHeight="1" x14ac:dyDescent="0.25">
      <c r="A5" s="211" t="s">
        <v>6</v>
      </c>
      <c r="B5" s="181" t="s">
        <v>72</v>
      </c>
      <c r="C5" s="191" t="s">
        <v>73</v>
      </c>
      <c r="D5" s="215">
        <v>272250</v>
      </c>
      <c r="E5" s="31"/>
      <c r="F5" s="31"/>
      <c r="G5" s="31"/>
      <c r="H5" s="31"/>
      <c r="I5" s="215">
        <v>5445</v>
      </c>
      <c r="J5" s="215">
        <v>4356</v>
      </c>
      <c r="K5" s="215">
        <v>1089</v>
      </c>
      <c r="L5" s="191" t="s">
        <v>74</v>
      </c>
      <c r="M5" s="234" t="s">
        <v>75</v>
      </c>
      <c r="N5" s="191" t="s">
        <v>161</v>
      </c>
      <c r="O5" s="191" t="s">
        <v>23</v>
      </c>
      <c r="P5" s="31" t="s">
        <v>76</v>
      </c>
      <c r="Q5" s="191">
        <v>0</v>
      </c>
      <c r="R5" s="231">
        <f>SUM(Q5:Q14)</f>
        <v>341.51999999999992</v>
      </c>
    </row>
    <row r="6" spans="1:18" ht="64.150000000000006" customHeight="1" x14ac:dyDescent="0.25">
      <c r="A6" s="211"/>
      <c r="B6" s="214"/>
      <c r="C6" s="192"/>
      <c r="D6" s="216"/>
      <c r="E6" s="32"/>
      <c r="F6" s="32"/>
      <c r="G6" s="32"/>
      <c r="H6" s="32"/>
      <c r="I6" s="216"/>
      <c r="J6" s="216"/>
      <c r="K6" s="216"/>
      <c r="L6" s="192"/>
      <c r="M6" s="235"/>
      <c r="N6" s="192"/>
      <c r="O6" s="192"/>
      <c r="P6" s="32" t="s">
        <v>77</v>
      </c>
      <c r="Q6" s="192"/>
      <c r="R6" s="233"/>
    </row>
    <row r="7" spans="1:18" ht="53.45" customHeight="1" x14ac:dyDescent="0.25">
      <c r="A7" s="211"/>
      <c r="B7" s="214"/>
      <c r="C7" s="192"/>
      <c r="D7" s="216"/>
      <c r="E7" s="32"/>
      <c r="F7" s="32"/>
      <c r="G7" s="32"/>
      <c r="H7" s="32"/>
      <c r="I7" s="216"/>
      <c r="J7" s="216"/>
      <c r="K7" s="216"/>
      <c r="L7" s="192"/>
      <c r="M7" s="235"/>
      <c r="N7" s="192" t="s">
        <v>161</v>
      </c>
      <c r="O7" s="192" t="s">
        <v>23</v>
      </c>
      <c r="P7" s="32" t="s">
        <v>78</v>
      </c>
      <c r="Q7" s="32">
        <v>78.41</v>
      </c>
      <c r="R7" s="233"/>
    </row>
    <row r="8" spans="1:18" ht="57" customHeight="1" x14ac:dyDescent="0.25">
      <c r="A8" s="211"/>
      <c r="B8" s="214"/>
      <c r="C8" s="192"/>
      <c r="D8" s="216"/>
      <c r="E8" s="32"/>
      <c r="F8" s="32"/>
      <c r="G8" s="32"/>
      <c r="H8" s="32"/>
      <c r="I8" s="216"/>
      <c r="J8" s="216"/>
      <c r="K8" s="216"/>
      <c r="L8" s="192"/>
      <c r="M8" s="235"/>
      <c r="N8" s="192"/>
      <c r="O8" s="192"/>
      <c r="P8" s="32" t="s">
        <v>79</v>
      </c>
      <c r="Q8" s="32">
        <v>105.42</v>
      </c>
      <c r="R8" s="233"/>
    </row>
    <row r="9" spans="1:18" ht="30" customHeight="1" x14ac:dyDescent="0.25">
      <c r="A9" s="211"/>
      <c r="B9" s="214"/>
      <c r="C9" s="192"/>
      <c r="D9" s="216"/>
      <c r="E9" s="32"/>
      <c r="F9" s="32"/>
      <c r="G9" s="32"/>
      <c r="H9" s="32"/>
      <c r="I9" s="216"/>
      <c r="J9" s="216"/>
      <c r="K9" s="216"/>
      <c r="L9" s="192"/>
      <c r="M9" s="235"/>
      <c r="N9" s="192" t="s">
        <v>174</v>
      </c>
      <c r="O9" s="192" t="s">
        <v>23</v>
      </c>
      <c r="P9" s="32" t="s">
        <v>80</v>
      </c>
      <c r="Q9" s="32">
        <v>26.14</v>
      </c>
      <c r="R9" s="233"/>
    </row>
    <row r="10" spans="1:18" ht="61.9" customHeight="1" x14ac:dyDescent="0.25">
      <c r="A10" s="211"/>
      <c r="B10" s="214"/>
      <c r="C10" s="192"/>
      <c r="D10" s="216"/>
      <c r="E10" s="32"/>
      <c r="F10" s="32"/>
      <c r="G10" s="32"/>
      <c r="H10" s="32"/>
      <c r="I10" s="216"/>
      <c r="J10" s="216"/>
      <c r="K10" s="216"/>
      <c r="L10" s="192"/>
      <c r="M10" s="235"/>
      <c r="N10" s="192"/>
      <c r="O10" s="192"/>
      <c r="P10" s="32" t="s">
        <v>81</v>
      </c>
      <c r="Q10" s="32">
        <v>57.5</v>
      </c>
      <c r="R10" s="233"/>
    </row>
    <row r="11" spans="1:18" ht="60" customHeight="1" x14ac:dyDescent="0.25">
      <c r="A11" s="211"/>
      <c r="B11" s="214"/>
      <c r="C11" s="192"/>
      <c r="D11" s="216"/>
      <c r="E11" s="32"/>
      <c r="F11" s="32"/>
      <c r="G11" s="32"/>
      <c r="H11" s="32"/>
      <c r="I11" s="216"/>
      <c r="J11" s="216"/>
      <c r="K11" s="216"/>
      <c r="L11" s="192"/>
      <c r="M11" s="235"/>
      <c r="N11" s="192" t="s">
        <v>161</v>
      </c>
      <c r="O11" s="192" t="s">
        <v>23</v>
      </c>
      <c r="P11" s="32" t="s">
        <v>82</v>
      </c>
      <c r="Q11" s="32">
        <v>13.07</v>
      </c>
      <c r="R11" s="233"/>
    </row>
    <row r="12" spans="1:18" ht="61.15" customHeight="1" x14ac:dyDescent="0.25">
      <c r="A12" s="211"/>
      <c r="B12" s="214"/>
      <c r="C12" s="192"/>
      <c r="D12" s="216"/>
      <c r="E12" s="32"/>
      <c r="F12" s="32"/>
      <c r="G12" s="32"/>
      <c r="H12" s="32"/>
      <c r="I12" s="216"/>
      <c r="J12" s="216"/>
      <c r="K12" s="216"/>
      <c r="L12" s="192"/>
      <c r="M12" s="235"/>
      <c r="N12" s="192"/>
      <c r="O12" s="192"/>
      <c r="P12" s="32" t="s">
        <v>83</v>
      </c>
      <c r="Q12" s="32">
        <v>47.92</v>
      </c>
      <c r="R12" s="233"/>
    </row>
    <row r="13" spans="1:18" ht="54" customHeight="1" x14ac:dyDescent="0.25">
      <c r="A13" s="211"/>
      <c r="B13" s="214"/>
      <c r="C13" s="192"/>
      <c r="D13" s="216"/>
      <c r="E13" s="32"/>
      <c r="F13" s="32"/>
      <c r="G13" s="32"/>
      <c r="H13" s="32"/>
      <c r="I13" s="216"/>
      <c r="J13" s="216"/>
      <c r="K13" s="216"/>
      <c r="L13" s="192"/>
      <c r="M13" s="235"/>
      <c r="N13" s="32" t="s">
        <v>161</v>
      </c>
      <c r="O13" s="32" t="s">
        <v>23</v>
      </c>
      <c r="P13" s="105" t="s">
        <v>84</v>
      </c>
      <c r="Q13" s="32">
        <v>6.53</v>
      </c>
      <c r="R13" s="233"/>
    </row>
    <row r="14" spans="1:18" ht="69" customHeight="1" thickBot="1" x14ac:dyDescent="0.3">
      <c r="A14" s="211"/>
      <c r="B14" s="182"/>
      <c r="C14" s="193"/>
      <c r="D14" s="217"/>
      <c r="E14" s="33"/>
      <c r="F14" s="33"/>
      <c r="G14" s="33"/>
      <c r="H14" s="33"/>
      <c r="I14" s="217"/>
      <c r="J14" s="217"/>
      <c r="K14" s="217"/>
      <c r="L14" s="193"/>
      <c r="M14" s="236"/>
      <c r="N14" s="33" t="s">
        <v>161</v>
      </c>
      <c r="O14" s="33" t="s">
        <v>23</v>
      </c>
      <c r="P14" s="33" t="s">
        <v>84</v>
      </c>
      <c r="Q14" s="33">
        <v>6.53</v>
      </c>
      <c r="R14" s="232"/>
    </row>
    <row r="15" spans="1:18" ht="82.9" customHeight="1" thickBot="1" x14ac:dyDescent="0.3">
      <c r="A15" s="211"/>
      <c r="B15" s="129" t="s">
        <v>85</v>
      </c>
      <c r="C15" s="7" t="s">
        <v>73</v>
      </c>
      <c r="D15" s="96">
        <v>272250</v>
      </c>
      <c r="E15" s="7"/>
      <c r="F15" s="7"/>
      <c r="G15" s="7"/>
      <c r="H15" s="7"/>
      <c r="I15" s="96">
        <v>5445</v>
      </c>
      <c r="J15" s="96">
        <v>4356</v>
      </c>
      <c r="K15" s="96">
        <v>1089</v>
      </c>
      <c r="L15" s="7"/>
      <c r="M15" s="7"/>
      <c r="N15" s="7" t="s">
        <v>168</v>
      </c>
      <c r="O15" s="7" t="s">
        <v>21</v>
      </c>
      <c r="P15" s="7" t="s">
        <v>93</v>
      </c>
      <c r="Q15" s="7">
        <v>0</v>
      </c>
      <c r="R15" s="130">
        <v>0</v>
      </c>
    </row>
    <row r="16" spans="1:18" ht="90" customHeight="1" x14ac:dyDescent="0.25">
      <c r="A16" s="211"/>
      <c r="B16" s="181" t="s">
        <v>100</v>
      </c>
      <c r="C16" s="191" t="s">
        <v>73</v>
      </c>
      <c r="D16" s="215">
        <v>138600</v>
      </c>
      <c r="E16" s="31"/>
      <c r="F16" s="31"/>
      <c r="G16" s="31"/>
      <c r="H16" s="31"/>
      <c r="I16" s="215">
        <v>2772</v>
      </c>
      <c r="J16" s="215">
        <v>2217.6</v>
      </c>
      <c r="K16" s="215">
        <v>554.4</v>
      </c>
      <c r="L16" s="191"/>
      <c r="M16" s="191" t="s">
        <v>75</v>
      </c>
      <c r="N16" s="191" t="s">
        <v>161</v>
      </c>
      <c r="O16" s="191" t="s">
        <v>21</v>
      </c>
      <c r="P16" s="31" t="s">
        <v>87</v>
      </c>
      <c r="Q16" s="191">
        <v>0</v>
      </c>
      <c r="R16" s="231">
        <f>SUM(Q16:Q23)</f>
        <v>195.15</v>
      </c>
    </row>
    <row r="17" spans="1:18" ht="51" customHeight="1" x14ac:dyDescent="0.25">
      <c r="A17" s="211"/>
      <c r="B17" s="214"/>
      <c r="C17" s="192"/>
      <c r="D17" s="216"/>
      <c r="E17" s="32"/>
      <c r="F17" s="32"/>
      <c r="G17" s="32"/>
      <c r="H17" s="32"/>
      <c r="I17" s="216"/>
      <c r="J17" s="216"/>
      <c r="K17" s="216"/>
      <c r="L17" s="192"/>
      <c r="M17" s="192"/>
      <c r="N17" s="192"/>
      <c r="O17" s="192"/>
      <c r="P17" s="32" t="s">
        <v>88</v>
      </c>
      <c r="Q17" s="192"/>
      <c r="R17" s="233"/>
    </row>
    <row r="18" spans="1:18" ht="54" customHeight="1" x14ac:dyDescent="0.25">
      <c r="A18" s="211"/>
      <c r="B18" s="214"/>
      <c r="C18" s="192"/>
      <c r="D18" s="216"/>
      <c r="E18" s="32"/>
      <c r="F18" s="32"/>
      <c r="G18" s="32"/>
      <c r="H18" s="32"/>
      <c r="I18" s="216"/>
      <c r="J18" s="216"/>
      <c r="K18" s="216"/>
      <c r="L18" s="192"/>
      <c r="M18" s="192"/>
      <c r="N18" s="192" t="s">
        <v>162</v>
      </c>
      <c r="O18" s="192" t="s">
        <v>23</v>
      </c>
      <c r="P18" s="32" t="s">
        <v>94</v>
      </c>
      <c r="Q18" s="32">
        <v>133.06</v>
      </c>
      <c r="R18" s="233"/>
    </row>
    <row r="19" spans="1:18" ht="58.15" customHeight="1" x14ac:dyDescent="0.25">
      <c r="A19" s="211"/>
      <c r="B19" s="214"/>
      <c r="C19" s="192"/>
      <c r="D19" s="216"/>
      <c r="E19" s="32"/>
      <c r="F19" s="32"/>
      <c r="G19" s="32"/>
      <c r="H19" s="32"/>
      <c r="I19" s="216"/>
      <c r="J19" s="216"/>
      <c r="K19" s="216"/>
      <c r="L19" s="192"/>
      <c r="M19" s="192"/>
      <c r="N19" s="192"/>
      <c r="O19" s="192"/>
      <c r="P19" s="32" t="s">
        <v>95</v>
      </c>
      <c r="Q19" s="32">
        <v>48.79</v>
      </c>
      <c r="R19" s="233"/>
    </row>
    <row r="20" spans="1:18" ht="30" customHeight="1" x14ac:dyDescent="0.25">
      <c r="A20" s="211"/>
      <c r="B20" s="214"/>
      <c r="C20" s="192"/>
      <c r="D20" s="216"/>
      <c r="E20" s="32"/>
      <c r="F20" s="32"/>
      <c r="G20" s="32"/>
      <c r="H20" s="32"/>
      <c r="I20" s="216"/>
      <c r="J20" s="216"/>
      <c r="K20" s="216"/>
      <c r="L20" s="192"/>
      <c r="M20" s="192"/>
      <c r="N20" s="192" t="s">
        <v>161</v>
      </c>
      <c r="O20" s="192" t="s">
        <v>23</v>
      </c>
      <c r="P20" s="32" t="s">
        <v>96</v>
      </c>
      <c r="Q20" s="192">
        <v>0</v>
      </c>
      <c r="R20" s="233"/>
    </row>
    <row r="21" spans="1:18" ht="49.15" customHeight="1" x14ac:dyDescent="0.25">
      <c r="A21" s="211"/>
      <c r="B21" s="214"/>
      <c r="C21" s="192"/>
      <c r="D21" s="216"/>
      <c r="E21" s="32"/>
      <c r="F21" s="32"/>
      <c r="G21" s="32"/>
      <c r="H21" s="32"/>
      <c r="I21" s="216"/>
      <c r="J21" s="216"/>
      <c r="K21" s="216"/>
      <c r="L21" s="192"/>
      <c r="M21" s="192"/>
      <c r="N21" s="192"/>
      <c r="O21" s="192"/>
      <c r="P21" s="32" t="s">
        <v>97</v>
      </c>
      <c r="Q21" s="192"/>
      <c r="R21" s="233"/>
    </row>
    <row r="22" spans="1:18" ht="48" customHeight="1" x14ac:dyDescent="0.25">
      <c r="A22" s="211"/>
      <c r="B22" s="214"/>
      <c r="C22" s="192"/>
      <c r="D22" s="216"/>
      <c r="E22" s="32"/>
      <c r="F22" s="32"/>
      <c r="G22" s="32"/>
      <c r="H22" s="32"/>
      <c r="I22" s="216"/>
      <c r="J22" s="216"/>
      <c r="K22" s="216"/>
      <c r="L22" s="192"/>
      <c r="M22" s="192"/>
      <c r="N22" s="32" t="s">
        <v>168</v>
      </c>
      <c r="O22" s="32" t="s">
        <v>23</v>
      </c>
      <c r="P22" s="32" t="s">
        <v>82</v>
      </c>
      <c r="Q22" s="32">
        <v>6.65</v>
      </c>
      <c r="R22" s="233"/>
    </row>
    <row r="23" spans="1:18" ht="50.45" customHeight="1" thickBot="1" x14ac:dyDescent="0.3">
      <c r="A23" s="211"/>
      <c r="B23" s="182"/>
      <c r="C23" s="193"/>
      <c r="D23" s="217"/>
      <c r="E23" s="33"/>
      <c r="F23" s="33"/>
      <c r="G23" s="33"/>
      <c r="H23" s="33"/>
      <c r="I23" s="217"/>
      <c r="J23" s="217"/>
      <c r="K23" s="217"/>
      <c r="L23" s="193"/>
      <c r="M23" s="193"/>
      <c r="N23" s="33" t="s">
        <v>161</v>
      </c>
      <c r="O23" s="33" t="s">
        <v>23</v>
      </c>
      <c r="P23" s="32" t="s">
        <v>82</v>
      </c>
      <c r="Q23" s="32">
        <v>6.65</v>
      </c>
      <c r="R23" s="232"/>
    </row>
    <row r="24" spans="1:18" ht="90" customHeight="1" x14ac:dyDescent="0.25">
      <c r="A24" s="211"/>
      <c r="B24" s="214" t="s">
        <v>101</v>
      </c>
      <c r="C24" s="191" t="s">
        <v>73</v>
      </c>
      <c r="D24" s="215">
        <v>138600</v>
      </c>
      <c r="E24" s="31"/>
      <c r="F24" s="31"/>
      <c r="G24" s="31"/>
      <c r="H24" s="31"/>
      <c r="I24" s="215">
        <v>2772</v>
      </c>
      <c r="J24" s="215">
        <v>2217.6</v>
      </c>
      <c r="K24" s="215">
        <v>554.4</v>
      </c>
      <c r="L24" s="191"/>
      <c r="M24" s="191" t="s">
        <v>75</v>
      </c>
      <c r="N24" s="191" t="s">
        <v>161</v>
      </c>
      <c r="O24" s="191" t="s">
        <v>21</v>
      </c>
      <c r="P24" s="31" t="s">
        <v>98</v>
      </c>
      <c r="Q24" s="31">
        <v>0</v>
      </c>
      <c r="R24" s="231">
        <f>SUM(Q24:Q25)</f>
        <v>0</v>
      </c>
    </row>
    <row r="25" spans="1:18" ht="42" customHeight="1" thickBot="1" x14ac:dyDescent="0.3">
      <c r="A25" s="211"/>
      <c r="B25" s="182"/>
      <c r="C25" s="193"/>
      <c r="D25" s="217"/>
      <c r="E25" s="33"/>
      <c r="F25" s="33"/>
      <c r="G25" s="33"/>
      <c r="H25" s="33"/>
      <c r="I25" s="217"/>
      <c r="J25" s="217"/>
      <c r="K25" s="217"/>
      <c r="L25" s="193"/>
      <c r="M25" s="193"/>
      <c r="N25" s="193"/>
      <c r="O25" s="193"/>
      <c r="P25" s="33" t="s">
        <v>99</v>
      </c>
      <c r="Q25" s="33">
        <v>0</v>
      </c>
      <c r="R25" s="232"/>
    </row>
    <row r="26" spans="1:18" ht="90" customHeight="1" x14ac:dyDescent="0.25">
      <c r="A26" s="211"/>
      <c r="B26" s="181" t="s">
        <v>86</v>
      </c>
      <c r="C26" s="191" t="s">
        <v>73</v>
      </c>
      <c r="D26" s="215">
        <v>311850</v>
      </c>
      <c r="E26" s="31"/>
      <c r="F26" s="31"/>
      <c r="G26" s="31"/>
      <c r="H26" s="31"/>
      <c r="I26" s="215">
        <v>6237</v>
      </c>
      <c r="J26" s="215">
        <v>4989.6000000000004</v>
      </c>
      <c r="K26" s="215">
        <v>1247.4000000000001</v>
      </c>
      <c r="L26" s="191"/>
      <c r="M26" s="191" t="s">
        <v>75</v>
      </c>
      <c r="N26" s="191" t="s">
        <v>161</v>
      </c>
      <c r="O26" s="191" t="s">
        <v>21</v>
      </c>
      <c r="P26" s="31" t="s">
        <v>87</v>
      </c>
      <c r="Q26" s="191">
        <v>0</v>
      </c>
      <c r="R26" s="231">
        <f>SUM(Q26:Q35)</f>
        <v>439.1</v>
      </c>
    </row>
    <row r="27" spans="1:18" ht="42.6" customHeight="1" thickBot="1" x14ac:dyDescent="0.3">
      <c r="A27" s="211"/>
      <c r="B27" s="214"/>
      <c r="C27" s="192"/>
      <c r="D27" s="216"/>
      <c r="E27" s="33"/>
      <c r="F27" s="33"/>
      <c r="G27" s="33"/>
      <c r="H27" s="33"/>
      <c r="I27" s="216"/>
      <c r="J27" s="216"/>
      <c r="K27" s="216"/>
      <c r="L27" s="192"/>
      <c r="M27" s="192"/>
      <c r="N27" s="192"/>
      <c r="O27" s="192"/>
      <c r="P27" s="32" t="s">
        <v>102</v>
      </c>
      <c r="Q27" s="192"/>
      <c r="R27" s="233"/>
    </row>
    <row r="28" spans="1:18" ht="51.6" customHeight="1" x14ac:dyDescent="0.25">
      <c r="A28" s="211"/>
      <c r="B28" s="214"/>
      <c r="C28" s="192"/>
      <c r="D28" s="216"/>
      <c r="E28" s="32"/>
      <c r="F28" s="32"/>
      <c r="G28" s="32"/>
      <c r="H28" s="32"/>
      <c r="I28" s="216"/>
      <c r="J28" s="216"/>
      <c r="K28" s="216"/>
      <c r="L28" s="192"/>
      <c r="M28" s="192"/>
      <c r="N28" s="192" t="s">
        <v>161</v>
      </c>
      <c r="O28" s="192" t="s">
        <v>23</v>
      </c>
      <c r="P28" s="32" t="s">
        <v>96</v>
      </c>
      <c r="Q28" s="32">
        <v>119.75</v>
      </c>
      <c r="R28" s="233"/>
    </row>
    <row r="29" spans="1:18" ht="42" customHeight="1" x14ac:dyDescent="0.25">
      <c r="A29" s="211"/>
      <c r="B29" s="214"/>
      <c r="C29" s="192"/>
      <c r="D29" s="216"/>
      <c r="E29" s="32"/>
      <c r="F29" s="32"/>
      <c r="G29" s="32"/>
      <c r="H29" s="32"/>
      <c r="I29" s="216"/>
      <c r="J29" s="216"/>
      <c r="K29" s="216"/>
      <c r="L29" s="192"/>
      <c r="M29" s="192"/>
      <c r="N29" s="192"/>
      <c r="O29" s="192"/>
      <c r="P29" s="32" t="s">
        <v>97</v>
      </c>
      <c r="Q29" s="32">
        <v>54.89</v>
      </c>
      <c r="R29" s="233"/>
    </row>
    <row r="30" spans="1:18" ht="49.9" customHeight="1" x14ac:dyDescent="0.25">
      <c r="A30" s="211"/>
      <c r="B30" s="214"/>
      <c r="C30" s="192"/>
      <c r="D30" s="216"/>
      <c r="E30" s="32"/>
      <c r="F30" s="32"/>
      <c r="G30" s="32"/>
      <c r="H30" s="32"/>
      <c r="I30" s="216"/>
      <c r="J30" s="216"/>
      <c r="K30" s="216"/>
      <c r="L30" s="192"/>
      <c r="M30" s="192"/>
      <c r="N30" s="192" t="s">
        <v>161</v>
      </c>
      <c r="O30" s="192" t="s">
        <v>23</v>
      </c>
      <c r="P30" s="32" t="s">
        <v>103</v>
      </c>
      <c r="Q30" s="32">
        <v>179.63</v>
      </c>
      <c r="R30" s="233"/>
    </row>
    <row r="31" spans="1:18" ht="58.15" customHeight="1" x14ac:dyDescent="0.25">
      <c r="A31" s="211"/>
      <c r="B31" s="214"/>
      <c r="C31" s="192"/>
      <c r="D31" s="216"/>
      <c r="E31" s="32"/>
      <c r="F31" s="32"/>
      <c r="G31" s="32"/>
      <c r="H31" s="32"/>
      <c r="I31" s="216"/>
      <c r="J31" s="216"/>
      <c r="K31" s="216"/>
      <c r="L31" s="192"/>
      <c r="M31" s="192"/>
      <c r="N31" s="192"/>
      <c r="O31" s="192"/>
      <c r="P31" s="32" t="s">
        <v>97</v>
      </c>
      <c r="Q31" s="32">
        <v>54.89</v>
      </c>
      <c r="R31" s="233"/>
    </row>
    <row r="32" spans="1:18" ht="52.9" customHeight="1" x14ac:dyDescent="0.25">
      <c r="A32" s="211"/>
      <c r="B32" s="214"/>
      <c r="C32" s="192"/>
      <c r="D32" s="216"/>
      <c r="E32" s="32"/>
      <c r="F32" s="32"/>
      <c r="G32" s="32"/>
      <c r="H32" s="32"/>
      <c r="I32" s="216"/>
      <c r="J32" s="216"/>
      <c r="K32" s="216"/>
      <c r="L32" s="192"/>
      <c r="M32" s="192"/>
      <c r="N32" s="192" t="s">
        <v>161</v>
      </c>
      <c r="O32" s="192" t="s">
        <v>23</v>
      </c>
      <c r="P32" s="32" t="s">
        <v>96</v>
      </c>
      <c r="Q32" s="192">
        <v>0</v>
      </c>
      <c r="R32" s="233"/>
    </row>
    <row r="33" spans="1:18" ht="46.9" customHeight="1" x14ac:dyDescent="0.25">
      <c r="A33" s="211"/>
      <c r="B33" s="214"/>
      <c r="C33" s="192"/>
      <c r="D33" s="216"/>
      <c r="E33" s="32"/>
      <c r="F33" s="32"/>
      <c r="G33" s="32"/>
      <c r="H33" s="32"/>
      <c r="I33" s="216"/>
      <c r="J33" s="216"/>
      <c r="K33" s="216"/>
      <c r="L33" s="192"/>
      <c r="M33" s="192"/>
      <c r="N33" s="192"/>
      <c r="O33" s="192"/>
      <c r="P33" s="32" t="s">
        <v>97</v>
      </c>
      <c r="Q33" s="192"/>
      <c r="R33" s="233"/>
    </row>
    <row r="34" spans="1:18" ht="57" customHeight="1" x14ac:dyDescent="0.25">
      <c r="A34" s="211"/>
      <c r="B34" s="214"/>
      <c r="C34" s="192"/>
      <c r="D34" s="216"/>
      <c r="E34" s="32"/>
      <c r="F34" s="32"/>
      <c r="G34" s="32"/>
      <c r="H34" s="32"/>
      <c r="I34" s="216"/>
      <c r="J34" s="216"/>
      <c r="K34" s="216"/>
      <c r="L34" s="192"/>
      <c r="M34" s="192"/>
      <c r="N34" s="192" t="s">
        <v>161</v>
      </c>
      <c r="O34" s="32" t="s">
        <v>23</v>
      </c>
      <c r="P34" s="32" t="s">
        <v>104</v>
      </c>
      <c r="Q34" s="32">
        <v>14.97</v>
      </c>
      <c r="R34" s="233"/>
    </row>
    <row r="35" spans="1:18" ht="60" customHeight="1" thickBot="1" x14ac:dyDescent="0.3">
      <c r="A35" s="211"/>
      <c r="B35" s="182"/>
      <c r="C35" s="193"/>
      <c r="D35" s="217"/>
      <c r="E35" s="33"/>
      <c r="F35" s="33"/>
      <c r="G35" s="33"/>
      <c r="H35" s="33"/>
      <c r="I35" s="217"/>
      <c r="J35" s="217"/>
      <c r="K35" s="217"/>
      <c r="L35" s="193"/>
      <c r="M35" s="193"/>
      <c r="N35" s="192"/>
      <c r="O35" s="33" t="s">
        <v>23</v>
      </c>
      <c r="P35" s="33" t="s">
        <v>104</v>
      </c>
      <c r="Q35" s="33">
        <v>14.97</v>
      </c>
      <c r="R35" s="232"/>
    </row>
    <row r="36" spans="1:18" ht="69" customHeight="1" x14ac:dyDescent="0.25">
      <c r="A36" s="211"/>
      <c r="B36" s="181" t="s">
        <v>105</v>
      </c>
      <c r="C36" s="191" t="s">
        <v>73</v>
      </c>
      <c r="D36" s="215">
        <v>311850</v>
      </c>
      <c r="E36" s="31"/>
      <c r="F36" s="31"/>
      <c r="G36" s="31"/>
      <c r="H36" s="31"/>
      <c r="I36" s="215">
        <v>6237</v>
      </c>
      <c r="J36" s="215">
        <v>4989.6000000000004</v>
      </c>
      <c r="K36" s="215">
        <v>1247.4000000000001</v>
      </c>
      <c r="L36" s="191"/>
      <c r="M36" s="191" t="s">
        <v>75</v>
      </c>
      <c r="N36" s="191" t="s">
        <v>161</v>
      </c>
      <c r="O36" s="191" t="s">
        <v>21</v>
      </c>
      <c r="P36" s="31" t="s">
        <v>87</v>
      </c>
      <c r="Q36" s="191">
        <v>0</v>
      </c>
      <c r="R36" s="231">
        <f>SUM(Q36:Q37)</f>
        <v>0</v>
      </c>
    </row>
    <row r="37" spans="1:18" ht="78" customHeight="1" thickBot="1" x14ac:dyDescent="0.3">
      <c r="A37" s="211"/>
      <c r="B37" s="182"/>
      <c r="C37" s="193"/>
      <c r="D37" s="217"/>
      <c r="E37" s="33"/>
      <c r="F37" s="33"/>
      <c r="G37" s="33"/>
      <c r="H37" s="33"/>
      <c r="I37" s="217"/>
      <c r="J37" s="217"/>
      <c r="K37" s="217"/>
      <c r="L37" s="193"/>
      <c r="M37" s="193"/>
      <c r="N37" s="193"/>
      <c r="O37" s="193"/>
      <c r="P37" s="33" t="s">
        <v>102</v>
      </c>
      <c r="Q37" s="193"/>
      <c r="R37" s="232"/>
    </row>
    <row r="38" spans="1:18" ht="58.15" customHeight="1" x14ac:dyDescent="0.25">
      <c r="A38" s="211"/>
      <c r="B38" s="181" t="s">
        <v>106</v>
      </c>
      <c r="C38" s="191" t="s">
        <v>73</v>
      </c>
      <c r="D38" s="215">
        <v>311850</v>
      </c>
      <c r="E38" s="31"/>
      <c r="F38" s="31"/>
      <c r="G38" s="31"/>
      <c r="H38" s="31"/>
      <c r="I38" s="215">
        <v>6237</v>
      </c>
      <c r="J38" s="215">
        <v>4989.6000000000004</v>
      </c>
      <c r="K38" s="215">
        <v>1247.4000000000001</v>
      </c>
      <c r="L38" s="191"/>
      <c r="M38" s="191" t="s">
        <v>75</v>
      </c>
      <c r="N38" s="191" t="s">
        <v>161</v>
      </c>
      <c r="O38" s="31" t="s">
        <v>21</v>
      </c>
      <c r="P38" s="31" t="s">
        <v>87</v>
      </c>
      <c r="Q38" s="229">
        <v>0</v>
      </c>
      <c r="R38" s="231">
        <f>SUM(Q38:Q39)</f>
        <v>0</v>
      </c>
    </row>
    <row r="39" spans="1:18" ht="59.45" customHeight="1" thickBot="1" x14ac:dyDescent="0.3">
      <c r="A39" s="171"/>
      <c r="B39" s="182"/>
      <c r="C39" s="193"/>
      <c r="D39" s="217"/>
      <c r="E39" s="33"/>
      <c r="F39" s="33"/>
      <c r="G39" s="33"/>
      <c r="H39" s="33"/>
      <c r="I39" s="217"/>
      <c r="J39" s="217"/>
      <c r="K39" s="217"/>
      <c r="L39" s="193"/>
      <c r="M39" s="193"/>
      <c r="N39" s="193"/>
      <c r="O39" s="33"/>
      <c r="P39" s="33" t="s">
        <v>102</v>
      </c>
      <c r="Q39" s="230"/>
      <c r="R39" s="232"/>
    </row>
    <row r="40" spans="1:18" x14ac:dyDescent="0.25">
      <c r="J40" s="77"/>
    </row>
    <row r="41" spans="1:18" x14ac:dyDescent="0.25">
      <c r="J41" s="77"/>
    </row>
    <row r="42" spans="1:18" x14ac:dyDescent="0.25">
      <c r="J42" s="77"/>
    </row>
    <row r="43" spans="1:18" x14ac:dyDescent="0.25">
      <c r="J43" s="77"/>
    </row>
    <row r="44" spans="1:18" x14ac:dyDescent="0.25">
      <c r="J44" s="77"/>
    </row>
    <row r="45" spans="1:18" x14ac:dyDescent="0.25">
      <c r="J45" s="77"/>
    </row>
    <row r="46" spans="1:18" x14ac:dyDescent="0.25">
      <c r="J46" s="77"/>
    </row>
    <row r="47" spans="1:18" x14ac:dyDescent="0.25">
      <c r="J47" s="77"/>
    </row>
    <row r="48" spans="1:18" x14ac:dyDescent="0.25">
      <c r="J48" s="77"/>
    </row>
    <row r="49" spans="10:10" x14ac:dyDescent="0.25">
      <c r="J49" s="77"/>
    </row>
    <row r="50" spans="10:10" x14ac:dyDescent="0.25">
      <c r="J50" s="77"/>
    </row>
    <row r="51" spans="10:10" x14ac:dyDescent="0.25">
      <c r="J51" s="77"/>
    </row>
    <row r="52" spans="10:10" x14ac:dyDescent="0.25">
      <c r="J52" s="77"/>
    </row>
    <row r="53" spans="10:10" x14ac:dyDescent="0.25">
      <c r="J53" s="77"/>
    </row>
    <row r="54" spans="10:10" x14ac:dyDescent="0.25">
      <c r="J54" s="77"/>
    </row>
    <row r="55" spans="10:10" x14ac:dyDescent="0.25">
      <c r="J55" s="77"/>
    </row>
    <row r="56" spans="10:10" x14ac:dyDescent="0.25">
      <c r="J56" s="77"/>
    </row>
    <row r="57" spans="10:10" x14ac:dyDescent="0.25">
      <c r="J57" s="77"/>
    </row>
    <row r="58" spans="10:10" x14ac:dyDescent="0.25">
      <c r="J58" s="77"/>
    </row>
    <row r="59" spans="10:10" x14ac:dyDescent="0.25">
      <c r="J59" s="77"/>
    </row>
    <row r="60" spans="10:10" x14ac:dyDescent="0.25">
      <c r="J60" s="77"/>
    </row>
    <row r="61" spans="10:10" x14ac:dyDescent="0.25">
      <c r="J61" s="77"/>
    </row>
    <row r="62" spans="10:10" x14ac:dyDescent="0.25">
      <c r="J62" s="77"/>
    </row>
    <row r="63" spans="10:10" x14ac:dyDescent="0.25">
      <c r="J63" s="77"/>
    </row>
    <row r="64" spans="10:10" x14ac:dyDescent="0.25">
      <c r="J64" s="77"/>
    </row>
    <row r="65" spans="10:10" x14ac:dyDescent="0.25">
      <c r="J65" s="77"/>
    </row>
    <row r="66" spans="10:10" x14ac:dyDescent="0.25">
      <c r="J66" s="77"/>
    </row>
    <row r="67" spans="10:10" x14ac:dyDescent="0.25">
      <c r="J67" s="77"/>
    </row>
    <row r="68" spans="10:10" x14ac:dyDescent="0.25">
      <c r="J68" s="77"/>
    </row>
    <row r="69" spans="10:10" x14ac:dyDescent="0.25">
      <c r="J69" s="77"/>
    </row>
    <row r="70" spans="10:10" x14ac:dyDescent="0.25">
      <c r="J70" s="77"/>
    </row>
    <row r="71" spans="10:10" x14ac:dyDescent="0.25">
      <c r="J71" s="77"/>
    </row>
    <row r="72" spans="10:10" x14ac:dyDescent="0.25">
      <c r="J72" s="77"/>
    </row>
    <row r="73" spans="10:10" x14ac:dyDescent="0.25">
      <c r="J73" s="77"/>
    </row>
    <row r="74" spans="10:10" x14ac:dyDescent="0.25">
      <c r="J74" s="77"/>
    </row>
    <row r="75" spans="10:10" x14ac:dyDescent="0.25">
      <c r="J75" s="77"/>
    </row>
    <row r="76" spans="10:10" x14ac:dyDescent="0.25">
      <c r="J76" s="77"/>
    </row>
    <row r="77" spans="10:10" x14ac:dyDescent="0.25">
      <c r="J77" s="77"/>
    </row>
    <row r="78" spans="10:10" x14ac:dyDescent="0.25">
      <c r="J78" s="77"/>
    </row>
    <row r="79" spans="10:10" x14ac:dyDescent="0.25">
      <c r="J79" s="77"/>
    </row>
    <row r="80" spans="10:10" x14ac:dyDescent="0.25">
      <c r="J80" s="77"/>
    </row>
    <row r="81" spans="10:10" x14ac:dyDescent="0.25">
      <c r="J81" s="77"/>
    </row>
    <row r="82" spans="10:10" x14ac:dyDescent="0.25">
      <c r="J82" s="77"/>
    </row>
    <row r="83" spans="10:10" x14ac:dyDescent="0.25">
      <c r="J83" s="77"/>
    </row>
    <row r="84" spans="10:10" x14ac:dyDescent="0.25">
      <c r="J84" s="77"/>
    </row>
    <row r="85" spans="10:10" x14ac:dyDescent="0.25">
      <c r="J85" s="77"/>
    </row>
    <row r="86" spans="10:10" x14ac:dyDescent="0.25">
      <c r="J86" s="77"/>
    </row>
    <row r="87" spans="10:10" x14ac:dyDescent="0.25">
      <c r="J87" s="77"/>
    </row>
    <row r="88" spans="10:10" x14ac:dyDescent="0.25">
      <c r="J88" s="77"/>
    </row>
    <row r="89" spans="10:10" x14ac:dyDescent="0.25">
      <c r="J89" s="77"/>
    </row>
    <row r="90" spans="10:10" x14ac:dyDescent="0.25">
      <c r="J90" s="77"/>
    </row>
    <row r="91" spans="10:10" x14ac:dyDescent="0.25">
      <c r="J91" s="77"/>
    </row>
    <row r="92" spans="10:10" x14ac:dyDescent="0.25">
      <c r="J92" s="77"/>
    </row>
    <row r="93" spans="10:10" x14ac:dyDescent="0.25">
      <c r="J93" s="77"/>
    </row>
    <row r="94" spans="10:10" x14ac:dyDescent="0.25">
      <c r="J94" s="77"/>
    </row>
    <row r="95" spans="10:10" x14ac:dyDescent="0.25">
      <c r="J95" s="77"/>
    </row>
    <row r="96" spans="10:10" x14ac:dyDescent="0.25">
      <c r="J96" s="77"/>
    </row>
    <row r="97" spans="10:10" x14ac:dyDescent="0.25">
      <c r="J97" s="77"/>
    </row>
    <row r="98" spans="10:10" x14ac:dyDescent="0.25">
      <c r="J98" s="77"/>
    </row>
    <row r="99" spans="10:10" x14ac:dyDescent="0.25">
      <c r="J99" s="77"/>
    </row>
    <row r="100" spans="10:10" x14ac:dyDescent="0.25">
      <c r="J100" s="77"/>
    </row>
    <row r="101" spans="10:10" x14ac:dyDescent="0.25">
      <c r="J101" s="77"/>
    </row>
    <row r="102" spans="10:10" x14ac:dyDescent="0.25">
      <c r="J102" s="77"/>
    </row>
    <row r="103" spans="10:10" x14ac:dyDescent="0.25">
      <c r="J103" s="77"/>
    </row>
    <row r="104" spans="10:10" x14ac:dyDescent="0.25">
      <c r="J104" s="77"/>
    </row>
    <row r="105" spans="10:10" x14ac:dyDescent="0.25">
      <c r="J105" s="77"/>
    </row>
    <row r="106" spans="10:10" x14ac:dyDescent="0.25">
      <c r="J106" s="77"/>
    </row>
    <row r="107" spans="10:10" x14ac:dyDescent="0.25">
      <c r="J107" s="77"/>
    </row>
    <row r="108" spans="10:10" x14ac:dyDescent="0.25">
      <c r="J108" s="77"/>
    </row>
    <row r="109" spans="10:10" x14ac:dyDescent="0.25">
      <c r="J109" s="77"/>
    </row>
    <row r="110" spans="10:10" x14ac:dyDescent="0.25">
      <c r="J110" s="77"/>
    </row>
    <row r="111" spans="10:10" x14ac:dyDescent="0.25">
      <c r="J111" s="77"/>
    </row>
    <row r="112" spans="10:10" x14ac:dyDescent="0.25">
      <c r="J112" s="77"/>
    </row>
    <row r="113" spans="10:10" x14ac:dyDescent="0.25">
      <c r="J113" s="77"/>
    </row>
    <row r="114" spans="10:10" x14ac:dyDescent="0.25">
      <c r="J114" s="77"/>
    </row>
    <row r="115" spans="10:10" x14ac:dyDescent="0.25">
      <c r="J115" s="77"/>
    </row>
    <row r="116" spans="10:10" x14ac:dyDescent="0.25">
      <c r="J116" s="77"/>
    </row>
    <row r="117" spans="10:10" x14ac:dyDescent="0.25">
      <c r="J117" s="77"/>
    </row>
    <row r="118" spans="10:10" x14ac:dyDescent="0.25">
      <c r="J118" s="77"/>
    </row>
    <row r="119" spans="10:10" x14ac:dyDescent="0.25">
      <c r="J119" s="77"/>
    </row>
    <row r="120" spans="10:10" x14ac:dyDescent="0.25">
      <c r="J120" s="77"/>
    </row>
    <row r="121" spans="10:10" x14ac:dyDescent="0.25">
      <c r="J121" s="77"/>
    </row>
    <row r="122" spans="10:10" x14ac:dyDescent="0.25">
      <c r="J122" s="77"/>
    </row>
    <row r="123" spans="10:10" x14ac:dyDescent="0.25">
      <c r="J123" s="77"/>
    </row>
    <row r="124" spans="10:10" x14ac:dyDescent="0.25">
      <c r="J124" s="77"/>
    </row>
    <row r="125" spans="10:10" x14ac:dyDescent="0.25">
      <c r="J125" s="77"/>
    </row>
    <row r="126" spans="10:10" x14ac:dyDescent="0.25">
      <c r="J126" s="77"/>
    </row>
    <row r="127" spans="10:10" x14ac:dyDescent="0.25">
      <c r="J127" s="77"/>
    </row>
    <row r="128" spans="10:10" x14ac:dyDescent="0.25">
      <c r="J128" s="77"/>
    </row>
    <row r="129" spans="10:10" x14ac:dyDescent="0.25">
      <c r="J129" s="77"/>
    </row>
    <row r="130" spans="10:10" x14ac:dyDescent="0.25">
      <c r="J130" s="77"/>
    </row>
    <row r="131" spans="10:10" x14ac:dyDescent="0.25">
      <c r="J131" s="77"/>
    </row>
    <row r="132" spans="10:10" x14ac:dyDescent="0.25">
      <c r="J132" s="77"/>
    </row>
    <row r="133" spans="10:10" x14ac:dyDescent="0.25">
      <c r="J133" s="77"/>
    </row>
    <row r="134" spans="10:10" x14ac:dyDescent="0.25">
      <c r="J134" s="77"/>
    </row>
    <row r="135" spans="10:10" x14ac:dyDescent="0.25">
      <c r="J135" s="77"/>
    </row>
    <row r="136" spans="10:10" x14ac:dyDescent="0.25">
      <c r="J136" s="77"/>
    </row>
    <row r="137" spans="10:10" x14ac:dyDescent="0.25">
      <c r="J137" s="77"/>
    </row>
    <row r="138" spans="10:10" x14ac:dyDescent="0.25">
      <c r="J138" s="77"/>
    </row>
    <row r="139" spans="10:10" x14ac:dyDescent="0.25">
      <c r="J139" s="77"/>
    </row>
    <row r="140" spans="10:10" x14ac:dyDescent="0.25">
      <c r="J140" s="77"/>
    </row>
  </sheetData>
  <sheetProtection algorithmName="SHA-512" hashValue="1NpuY+Olo9ngg0odrl0twCDWZ+m2nzeBw+BLKRUMAdWt5Yqi/W25J03vkt+6lSnO6mtyofXD94mx8ZWN+mBO5w==" saltValue="dc1M03T/Be3VawjrY5aR/Q==" spinCount="100000" sheet="1" objects="1" scenarios="1"/>
  <mergeCells count="90">
    <mergeCell ref="B24:B25"/>
    <mergeCell ref="C24:C25"/>
    <mergeCell ref="D24:D25"/>
    <mergeCell ref="I24:I25"/>
    <mergeCell ref="J24:J25"/>
    <mergeCell ref="R16:R23"/>
    <mergeCell ref="L24:L25"/>
    <mergeCell ref="M24:M25"/>
    <mergeCell ref="L16:L23"/>
    <mergeCell ref="Q20:Q21"/>
    <mergeCell ref="N24:N25"/>
    <mergeCell ref="O24:O25"/>
    <mergeCell ref="R24:R25"/>
    <mergeCell ref="M16:M23"/>
    <mergeCell ref="N20:N21"/>
    <mergeCell ref="O20:O21"/>
    <mergeCell ref="R5:R14"/>
    <mergeCell ref="B5:B14"/>
    <mergeCell ref="C5:C14"/>
    <mergeCell ref="D5:D14"/>
    <mergeCell ref="I5:I14"/>
    <mergeCell ref="J5:J14"/>
    <mergeCell ref="K5:K14"/>
    <mergeCell ref="L5:L14"/>
    <mergeCell ref="M5:M14"/>
    <mergeCell ref="N5:N6"/>
    <mergeCell ref="O5:O6"/>
    <mergeCell ref="N7:N8"/>
    <mergeCell ref="O7:O8"/>
    <mergeCell ref="O9:O10"/>
    <mergeCell ref="O11:O12"/>
    <mergeCell ref="N11:N12"/>
    <mergeCell ref="Q5:Q6"/>
    <mergeCell ref="Q16:Q17"/>
    <mergeCell ref="N18:N19"/>
    <mergeCell ref="O18:O19"/>
    <mergeCell ref="A5:A39"/>
    <mergeCell ref="N16:N17"/>
    <mergeCell ref="O16:O17"/>
    <mergeCell ref="B16:B23"/>
    <mergeCell ref="C16:C23"/>
    <mergeCell ref="D16:D23"/>
    <mergeCell ref="I16:I23"/>
    <mergeCell ref="J16:J23"/>
    <mergeCell ref="K16:K23"/>
    <mergeCell ref="O36:O37"/>
    <mergeCell ref="B36:B37"/>
    <mergeCell ref="C36:C37"/>
    <mergeCell ref="D36:D37"/>
    <mergeCell ref="I36:I37"/>
    <mergeCell ref="J36:J37"/>
    <mergeCell ref="N9:N10"/>
    <mergeCell ref="K26:K35"/>
    <mergeCell ref="L26:L35"/>
    <mergeCell ref="M26:M35"/>
    <mergeCell ref="N28:N29"/>
    <mergeCell ref="N26:N27"/>
    <mergeCell ref="M36:M37"/>
    <mergeCell ref="N36:N37"/>
    <mergeCell ref="K36:K37"/>
    <mergeCell ref="L36:L37"/>
    <mergeCell ref="K24:K25"/>
    <mergeCell ref="B26:B35"/>
    <mergeCell ref="C26:C35"/>
    <mergeCell ref="D26:D35"/>
    <mergeCell ref="I26:I35"/>
    <mergeCell ref="J26:J35"/>
    <mergeCell ref="R26:R35"/>
    <mergeCell ref="Q26:Q27"/>
    <mergeCell ref="Q32:Q33"/>
    <mergeCell ref="N34:N35"/>
    <mergeCell ref="N38:N39"/>
    <mergeCell ref="R36:R37"/>
    <mergeCell ref="Q36:Q37"/>
    <mergeCell ref="O26:O27"/>
    <mergeCell ref="O28:O29"/>
    <mergeCell ref="N30:N31"/>
    <mergeCell ref="O30:O31"/>
    <mergeCell ref="N32:N33"/>
    <mergeCell ref="O32:O33"/>
    <mergeCell ref="B38:B39"/>
    <mergeCell ref="C38:C39"/>
    <mergeCell ref="D38:D39"/>
    <mergeCell ref="I38:I39"/>
    <mergeCell ref="J38:J39"/>
    <mergeCell ref="K38:K39"/>
    <mergeCell ref="L38:L39"/>
    <mergeCell ref="M38:M39"/>
    <mergeCell ref="Q38:Q39"/>
    <mergeCell ref="R38:R39"/>
  </mergeCells>
  <printOptions gridLines="1"/>
  <pageMargins left="0.25" right="0.25" top="0.75" bottom="0.75" header="0.3" footer="0.3"/>
  <pageSetup paperSize="9" scale="3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3AC35-D30E-459B-8CB6-34E8C83C4563}">
  <sheetPr codeName="Foglio14">
    <pageSetUpPr fitToPage="1"/>
  </sheetPr>
  <dimension ref="A1:S105"/>
  <sheetViews>
    <sheetView tabSelected="1" zoomScale="98" zoomScaleNormal="98" workbookViewId="0">
      <selection activeCell="L81" sqref="L81"/>
    </sheetView>
  </sheetViews>
  <sheetFormatPr defaultColWidth="9.140625" defaultRowHeight="15" x14ac:dyDescent="0.25"/>
  <cols>
    <col min="1" max="1" width="30" style="8" customWidth="1"/>
    <col min="2" max="2" width="48.140625" style="8" customWidth="1"/>
    <col min="3" max="3" width="19.5703125" style="8" customWidth="1"/>
    <col min="4" max="4" width="22" style="8" customWidth="1"/>
    <col min="5" max="5" width="18.28515625" style="8" hidden="1" customWidth="1"/>
    <col min="6" max="6" width="9.140625" style="8" hidden="1" customWidth="1"/>
    <col min="7" max="7" width="0.140625" style="8" hidden="1" customWidth="1"/>
    <col min="8" max="8" width="2.42578125" style="8" hidden="1" customWidth="1"/>
    <col min="9" max="9" width="22.7109375" style="8" customWidth="1"/>
    <col min="10" max="10" width="17" style="9" customWidth="1"/>
    <col min="11" max="11" width="13.85546875" style="8" customWidth="1"/>
    <col min="12" max="12" width="17.42578125" style="8" customWidth="1"/>
    <col min="13" max="13" width="20" style="8" customWidth="1"/>
    <col min="14" max="15" width="18.28515625" style="8" customWidth="1"/>
    <col min="16" max="16" width="27" style="8" customWidth="1"/>
    <col min="17" max="17" width="17.140625" style="8" customWidth="1"/>
    <col min="18" max="18" width="26" style="93" customWidth="1"/>
    <col min="19" max="19" width="18.42578125" style="8" customWidth="1"/>
    <col min="20" max="20" width="9.140625" style="8"/>
    <col min="21" max="21" width="38.140625" style="8" customWidth="1"/>
    <col min="22" max="16384" width="9.140625" style="8"/>
  </cols>
  <sheetData>
    <row r="1" spans="1:18" x14ac:dyDescent="0.25">
      <c r="J1" s="8"/>
    </row>
    <row r="2" spans="1:18" x14ac:dyDescent="0.25">
      <c r="J2" s="8"/>
    </row>
    <row r="3" spans="1:18" ht="15.75" thickBot="1" x14ac:dyDescent="0.3">
      <c r="J3" s="8"/>
    </row>
    <row r="4" spans="1:18" ht="103.9" customHeight="1" thickBot="1" x14ac:dyDescent="0.3">
      <c r="A4" s="135" t="s">
        <v>160</v>
      </c>
      <c r="B4" s="132" t="s">
        <v>18</v>
      </c>
      <c r="C4" s="63" t="s">
        <v>16</v>
      </c>
      <c r="D4" s="61" t="s">
        <v>7</v>
      </c>
      <c r="E4" s="64"/>
      <c r="F4" s="65"/>
      <c r="G4" s="65"/>
      <c r="H4" s="65"/>
      <c r="I4" s="66" t="s">
        <v>8</v>
      </c>
      <c r="J4" s="67">
        <v>0.8</v>
      </c>
      <c r="K4" s="67">
        <v>0.2</v>
      </c>
      <c r="L4" s="67" t="s">
        <v>43</v>
      </c>
      <c r="M4" s="67" t="s">
        <v>44</v>
      </c>
      <c r="N4" s="67" t="s">
        <v>11</v>
      </c>
      <c r="O4" s="67" t="s">
        <v>12</v>
      </c>
      <c r="P4" s="67" t="s">
        <v>13</v>
      </c>
      <c r="Q4" s="67" t="s">
        <v>9</v>
      </c>
      <c r="R4" s="67" t="s">
        <v>15</v>
      </c>
    </row>
    <row r="5" spans="1:18" ht="48" customHeight="1" thickBot="1" x14ac:dyDescent="0.3">
      <c r="A5" s="188" t="s">
        <v>6</v>
      </c>
      <c r="B5" s="173" t="s">
        <v>107</v>
      </c>
      <c r="C5" s="145" t="s">
        <v>17</v>
      </c>
      <c r="D5" s="147">
        <v>29013056.760000002</v>
      </c>
      <c r="E5" s="44"/>
      <c r="F5" s="44"/>
      <c r="G5" s="44"/>
      <c r="H5" s="44"/>
      <c r="I5" s="147">
        <v>499971.96</v>
      </c>
      <c r="J5" s="147">
        <v>399977.57</v>
      </c>
      <c r="K5" s="147">
        <v>99994.39</v>
      </c>
      <c r="L5" s="145" t="s">
        <v>176</v>
      </c>
      <c r="M5" s="145" t="s">
        <v>75</v>
      </c>
      <c r="N5" s="237" t="s">
        <v>161</v>
      </c>
      <c r="O5" s="145" t="s">
        <v>23</v>
      </c>
      <c r="P5" s="44" t="s">
        <v>108</v>
      </c>
      <c r="Q5" s="240">
        <v>19374.080000000002</v>
      </c>
      <c r="R5" s="238">
        <f>SUM(Q5:Q18)</f>
        <v>54675.719999999987</v>
      </c>
    </row>
    <row r="6" spans="1:18" ht="46.9" customHeight="1" thickBot="1" x14ac:dyDescent="0.3">
      <c r="A6" s="188"/>
      <c r="B6" s="173"/>
      <c r="C6" s="145"/>
      <c r="D6" s="145"/>
      <c r="E6" s="44"/>
      <c r="F6" s="44"/>
      <c r="G6" s="44"/>
      <c r="H6" s="44"/>
      <c r="I6" s="145"/>
      <c r="J6" s="145"/>
      <c r="K6" s="145"/>
      <c r="L6" s="145"/>
      <c r="M6" s="145"/>
      <c r="N6" s="237"/>
      <c r="O6" s="145"/>
      <c r="P6" s="44" t="s">
        <v>109</v>
      </c>
      <c r="Q6" s="240"/>
      <c r="R6" s="239"/>
    </row>
    <row r="7" spans="1:18" ht="82.15" customHeight="1" thickBot="1" x14ac:dyDescent="0.3">
      <c r="A7" s="188"/>
      <c r="B7" s="173"/>
      <c r="C7" s="145"/>
      <c r="D7" s="145"/>
      <c r="E7" s="44"/>
      <c r="F7" s="44"/>
      <c r="G7" s="44"/>
      <c r="H7" s="44"/>
      <c r="I7" s="145"/>
      <c r="J7" s="145"/>
      <c r="K7" s="145"/>
      <c r="L7" s="145"/>
      <c r="M7" s="145"/>
      <c r="N7" s="237"/>
      <c r="O7" s="44" t="s">
        <v>14</v>
      </c>
      <c r="P7" s="44" t="s">
        <v>110</v>
      </c>
      <c r="Q7" s="131">
        <v>0</v>
      </c>
      <c r="R7" s="239"/>
    </row>
    <row r="8" spans="1:18" ht="44.45" customHeight="1" thickBot="1" x14ac:dyDescent="0.3">
      <c r="A8" s="188"/>
      <c r="B8" s="173"/>
      <c r="C8" s="145"/>
      <c r="D8" s="145"/>
      <c r="E8" s="44"/>
      <c r="F8" s="44"/>
      <c r="G8" s="44"/>
      <c r="H8" s="44"/>
      <c r="I8" s="145"/>
      <c r="J8" s="145"/>
      <c r="K8" s="145"/>
      <c r="L8" s="145"/>
      <c r="M8" s="145"/>
      <c r="N8" s="237" t="s">
        <v>161</v>
      </c>
      <c r="O8" s="145" t="s">
        <v>23</v>
      </c>
      <c r="P8" s="44" t="s">
        <v>78</v>
      </c>
      <c r="Q8" s="131">
        <v>2481.12</v>
      </c>
      <c r="R8" s="239"/>
    </row>
    <row r="9" spans="1:18" ht="70.900000000000006" customHeight="1" thickBot="1" x14ac:dyDescent="0.3">
      <c r="A9" s="188"/>
      <c r="B9" s="173"/>
      <c r="C9" s="145"/>
      <c r="D9" s="145"/>
      <c r="E9" s="44"/>
      <c r="F9" s="44"/>
      <c r="G9" s="44"/>
      <c r="H9" s="44"/>
      <c r="I9" s="145"/>
      <c r="J9" s="145"/>
      <c r="K9" s="145"/>
      <c r="L9" s="145"/>
      <c r="M9" s="145"/>
      <c r="N9" s="237"/>
      <c r="O9" s="145"/>
      <c r="P9" s="44" t="s">
        <v>111</v>
      </c>
      <c r="Q9" s="131">
        <v>9679.4599999999991</v>
      </c>
      <c r="R9" s="239"/>
    </row>
    <row r="10" spans="1:18" ht="65.45" customHeight="1" thickBot="1" x14ac:dyDescent="0.3">
      <c r="A10" s="188"/>
      <c r="B10" s="173"/>
      <c r="C10" s="145"/>
      <c r="D10" s="145"/>
      <c r="E10" s="44"/>
      <c r="F10" s="44"/>
      <c r="G10" s="44"/>
      <c r="H10" s="44"/>
      <c r="I10" s="145"/>
      <c r="J10" s="145"/>
      <c r="K10" s="145"/>
      <c r="L10" s="145"/>
      <c r="M10" s="145"/>
      <c r="N10" s="237" t="s">
        <v>161</v>
      </c>
      <c r="O10" s="145" t="s">
        <v>23</v>
      </c>
      <c r="P10" s="44" t="s">
        <v>78</v>
      </c>
      <c r="Q10" s="131">
        <v>2481.12</v>
      </c>
      <c r="R10" s="239"/>
    </row>
    <row r="11" spans="1:18" ht="57" customHeight="1" thickBot="1" x14ac:dyDescent="0.3">
      <c r="A11" s="188"/>
      <c r="B11" s="173"/>
      <c r="C11" s="145"/>
      <c r="D11" s="145"/>
      <c r="E11" s="44"/>
      <c r="F11" s="44"/>
      <c r="G11" s="44"/>
      <c r="H11" s="44"/>
      <c r="I11" s="145"/>
      <c r="J11" s="145"/>
      <c r="K11" s="145"/>
      <c r="L11" s="145"/>
      <c r="M11" s="145"/>
      <c r="N11" s="237"/>
      <c r="O11" s="145"/>
      <c r="P11" s="44" t="s">
        <v>111</v>
      </c>
      <c r="Q11" s="131">
        <v>9679.4599999999991</v>
      </c>
      <c r="R11" s="239"/>
    </row>
    <row r="12" spans="1:18" ht="46.9" customHeight="1" thickBot="1" x14ac:dyDescent="0.3">
      <c r="A12" s="188"/>
      <c r="B12" s="173"/>
      <c r="C12" s="145"/>
      <c r="D12" s="145"/>
      <c r="E12" s="44"/>
      <c r="F12" s="44"/>
      <c r="G12" s="44"/>
      <c r="H12" s="44"/>
      <c r="I12" s="145"/>
      <c r="J12" s="145"/>
      <c r="K12" s="145"/>
      <c r="L12" s="145"/>
      <c r="M12" s="145"/>
      <c r="N12" s="237" t="s">
        <v>161</v>
      </c>
      <c r="O12" s="145" t="s">
        <v>23</v>
      </c>
      <c r="P12" s="44" t="s">
        <v>112</v>
      </c>
      <c r="Q12" s="131">
        <v>1654.08</v>
      </c>
      <c r="R12" s="239"/>
    </row>
    <row r="13" spans="1:18" ht="51" customHeight="1" thickBot="1" x14ac:dyDescent="0.3">
      <c r="A13" s="188"/>
      <c r="B13" s="173"/>
      <c r="C13" s="145"/>
      <c r="D13" s="145"/>
      <c r="E13" s="44"/>
      <c r="F13" s="44"/>
      <c r="G13" s="44"/>
      <c r="H13" s="44"/>
      <c r="I13" s="145"/>
      <c r="J13" s="145"/>
      <c r="K13" s="145"/>
      <c r="L13" s="145"/>
      <c r="M13" s="145"/>
      <c r="N13" s="237"/>
      <c r="O13" s="145"/>
      <c r="P13" s="44" t="s">
        <v>113</v>
      </c>
      <c r="Q13" s="131">
        <v>5279.7</v>
      </c>
      <c r="R13" s="239"/>
    </row>
    <row r="14" spans="1:18" ht="58.9" customHeight="1" thickBot="1" x14ac:dyDescent="0.3">
      <c r="A14" s="188"/>
      <c r="B14" s="173"/>
      <c r="C14" s="145"/>
      <c r="D14" s="145"/>
      <c r="E14" s="44"/>
      <c r="F14" s="44"/>
      <c r="G14" s="44"/>
      <c r="H14" s="44"/>
      <c r="I14" s="145"/>
      <c r="J14" s="145"/>
      <c r="K14" s="145"/>
      <c r="L14" s="145"/>
      <c r="M14" s="145"/>
      <c r="N14" s="237" t="s">
        <v>161</v>
      </c>
      <c r="O14" s="44" t="s">
        <v>14</v>
      </c>
      <c r="P14" s="44" t="s">
        <v>114</v>
      </c>
      <c r="Q14" s="131">
        <v>2128.25</v>
      </c>
      <c r="R14" s="239"/>
    </row>
    <row r="15" spans="1:18" ht="66.599999999999994" customHeight="1" thickBot="1" x14ac:dyDescent="0.3">
      <c r="A15" s="188"/>
      <c r="B15" s="173"/>
      <c r="C15" s="145"/>
      <c r="D15" s="145"/>
      <c r="E15" s="44"/>
      <c r="F15" s="44"/>
      <c r="G15" s="44"/>
      <c r="H15" s="44"/>
      <c r="I15" s="145"/>
      <c r="J15" s="145"/>
      <c r="K15" s="145"/>
      <c r="L15" s="145"/>
      <c r="M15" s="145"/>
      <c r="N15" s="237"/>
      <c r="O15" s="44" t="s">
        <v>23</v>
      </c>
      <c r="P15" s="44" t="s">
        <v>82</v>
      </c>
      <c r="Q15" s="131">
        <v>413.52</v>
      </c>
      <c r="R15" s="239"/>
    </row>
    <row r="16" spans="1:18" ht="61.15" customHeight="1" thickBot="1" x14ac:dyDescent="0.3">
      <c r="A16" s="188"/>
      <c r="B16" s="173"/>
      <c r="C16" s="145"/>
      <c r="D16" s="145"/>
      <c r="E16" s="44"/>
      <c r="F16" s="44"/>
      <c r="G16" s="44"/>
      <c r="H16" s="44"/>
      <c r="I16" s="145"/>
      <c r="J16" s="145"/>
      <c r="K16" s="145"/>
      <c r="L16" s="145"/>
      <c r="M16" s="145"/>
      <c r="N16" s="237" t="s">
        <v>161</v>
      </c>
      <c r="O16" s="44" t="s">
        <v>23</v>
      </c>
      <c r="P16" s="44" t="s">
        <v>82</v>
      </c>
      <c r="Q16" s="131">
        <v>413.52</v>
      </c>
      <c r="R16" s="239"/>
    </row>
    <row r="17" spans="1:19" ht="64.900000000000006" customHeight="1" thickBot="1" x14ac:dyDescent="0.3">
      <c r="A17" s="188"/>
      <c r="B17" s="173"/>
      <c r="C17" s="145"/>
      <c r="D17" s="145"/>
      <c r="E17" s="44"/>
      <c r="F17" s="44"/>
      <c r="G17" s="44"/>
      <c r="H17" s="44"/>
      <c r="I17" s="145"/>
      <c r="J17" s="145"/>
      <c r="K17" s="145"/>
      <c r="L17" s="145"/>
      <c r="M17" s="145"/>
      <c r="N17" s="237"/>
      <c r="O17" s="44" t="s">
        <v>14</v>
      </c>
      <c r="P17" s="44" t="s">
        <v>115</v>
      </c>
      <c r="Q17" s="131">
        <v>709.42</v>
      </c>
      <c r="R17" s="239"/>
    </row>
    <row r="18" spans="1:19" ht="88.15" customHeight="1" thickBot="1" x14ac:dyDescent="0.3">
      <c r="A18" s="188"/>
      <c r="B18" s="173"/>
      <c r="C18" s="145"/>
      <c r="D18" s="145"/>
      <c r="E18" s="44"/>
      <c r="F18" s="44"/>
      <c r="G18" s="44"/>
      <c r="H18" s="44"/>
      <c r="I18" s="145"/>
      <c r="J18" s="145"/>
      <c r="K18" s="145"/>
      <c r="L18" s="145"/>
      <c r="M18" s="145"/>
      <c r="N18" s="73" t="s">
        <v>163</v>
      </c>
      <c r="O18" s="44" t="s">
        <v>14</v>
      </c>
      <c r="P18" s="44" t="s">
        <v>116</v>
      </c>
      <c r="Q18" s="131">
        <v>381.99</v>
      </c>
      <c r="R18" s="239"/>
    </row>
    <row r="19" spans="1:19" ht="65.45" customHeight="1" thickBot="1" x14ac:dyDescent="0.3">
      <c r="A19" s="188"/>
      <c r="B19" s="173" t="s">
        <v>117</v>
      </c>
      <c r="C19" s="173" t="s">
        <v>17</v>
      </c>
      <c r="D19" s="147">
        <v>29013056.760000002</v>
      </c>
      <c r="E19" s="44"/>
      <c r="F19" s="44"/>
      <c r="G19" s="44"/>
      <c r="H19" s="44"/>
      <c r="I19" s="147">
        <v>499971.96</v>
      </c>
      <c r="J19" s="147">
        <v>399977.57</v>
      </c>
      <c r="K19" s="147">
        <v>99994.39</v>
      </c>
      <c r="L19" s="144">
        <v>0.3</v>
      </c>
      <c r="M19" s="144" t="s">
        <v>75</v>
      </c>
      <c r="N19" s="237" t="s">
        <v>168</v>
      </c>
      <c r="O19" s="145" t="s">
        <v>21</v>
      </c>
      <c r="P19" s="44" t="s">
        <v>118</v>
      </c>
      <c r="Q19" s="240">
        <v>20976.99</v>
      </c>
      <c r="R19" s="242">
        <f>SUM(Q19:Q25)</f>
        <v>48890.460000000006</v>
      </c>
    </row>
    <row r="20" spans="1:19" ht="83.45" customHeight="1" thickBot="1" x14ac:dyDescent="0.3">
      <c r="A20" s="188"/>
      <c r="B20" s="173"/>
      <c r="C20" s="173"/>
      <c r="D20" s="147"/>
      <c r="E20" s="44"/>
      <c r="F20" s="44"/>
      <c r="G20" s="44"/>
      <c r="H20" s="44"/>
      <c r="I20" s="147"/>
      <c r="J20" s="147"/>
      <c r="K20" s="147"/>
      <c r="L20" s="145"/>
      <c r="M20" s="144"/>
      <c r="N20" s="237"/>
      <c r="O20" s="145"/>
      <c r="P20" s="44" t="s">
        <v>119</v>
      </c>
      <c r="Q20" s="240"/>
      <c r="R20" s="242"/>
      <c r="S20" s="10"/>
    </row>
    <row r="21" spans="1:19" ht="82.9" customHeight="1" thickBot="1" x14ac:dyDescent="0.3">
      <c r="A21" s="188"/>
      <c r="B21" s="173"/>
      <c r="C21" s="173"/>
      <c r="D21" s="147"/>
      <c r="E21" s="39"/>
      <c r="F21" s="39"/>
      <c r="G21" s="39"/>
      <c r="H21" s="39"/>
      <c r="I21" s="147"/>
      <c r="J21" s="147"/>
      <c r="K21" s="147"/>
      <c r="L21" s="145"/>
      <c r="M21" s="144"/>
      <c r="N21" s="237"/>
      <c r="O21" s="44" t="s">
        <v>14</v>
      </c>
      <c r="P21" s="44" t="s">
        <v>110</v>
      </c>
      <c r="Q21" s="240"/>
      <c r="R21" s="242"/>
    </row>
    <row r="22" spans="1:19" ht="60.6" customHeight="1" thickBot="1" x14ac:dyDescent="0.3">
      <c r="A22" s="188"/>
      <c r="B22" s="173"/>
      <c r="C22" s="173"/>
      <c r="D22" s="147"/>
      <c r="E22" s="39"/>
      <c r="F22" s="39"/>
      <c r="G22" s="39"/>
      <c r="H22" s="39"/>
      <c r="I22" s="147"/>
      <c r="J22" s="147"/>
      <c r="K22" s="147"/>
      <c r="L22" s="145"/>
      <c r="M22" s="144"/>
      <c r="N22" s="237" t="s">
        <v>168</v>
      </c>
      <c r="O22" s="44" t="s">
        <v>23</v>
      </c>
      <c r="P22" s="44" t="s">
        <v>120</v>
      </c>
      <c r="Q22" s="240">
        <v>18859.72</v>
      </c>
      <c r="R22" s="242"/>
    </row>
    <row r="23" spans="1:19" ht="58.9" customHeight="1" thickBot="1" x14ac:dyDescent="0.3">
      <c r="A23" s="188"/>
      <c r="B23" s="173"/>
      <c r="C23" s="173"/>
      <c r="D23" s="147"/>
      <c r="E23" s="39"/>
      <c r="F23" s="39"/>
      <c r="G23" s="39"/>
      <c r="H23" s="39"/>
      <c r="I23" s="147"/>
      <c r="J23" s="147"/>
      <c r="K23" s="147"/>
      <c r="L23" s="145"/>
      <c r="M23" s="144"/>
      <c r="N23" s="237"/>
      <c r="O23" s="44" t="s">
        <v>14</v>
      </c>
      <c r="P23" s="44" t="s">
        <v>114</v>
      </c>
      <c r="Q23" s="240"/>
      <c r="R23" s="242"/>
    </row>
    <row r="24" spans="1:19" ht="69" customHeight="1" thickBot="1" x14ac:dyDescent="0.3">
      <c r="A24" s="188"/>
      <c r="B24" s="173"/>
      <c r="C24" s="173"/>
      <c r="D24" s="147"/>
      <c r="E24" s="39"/>
      <c r="F24" s="39"/>
      <c r="G24" s="39"/>
      <c r="H24" s="39"/>
      <c r="I24" s="147"/>
      <c r="J24" s="147"/>
      <c r="K24" s="147"/>
      <c r="L24" s="145"/>
      <c r="M24" s="144"/>
      <c r="N24" s="237" t="s">
        <v>168</v>
      </c>
      <c r="O24" s="44" t="s">
        <v>14</v>
      </c>
      <c r="P24" s="44" t="s">
        <v>115</v>
      </c>
      <c r="Q24" s="131">
        <v>5884.94</v>
      </c>
      <c r="R24" s="242"/>
    </row>
    <row r="25" spans="1:19" ht="75" customHeight="1" thickBot="1" x14ac:dyDescent="0.3">
      <c r="A25" s="188"/>
      <c r="B25" s="173"/>
      <c r="C25" s="173"/>
      <c r="D25" s="147"/>
      <c r="E25" s="39"/>
      <c r="F25" s="39"/>
      <c r="G25" s="39"/>
      <c r="H25" s="39"/>
      <c r="I25" s="147"/>
      <c r="J25" s="147"/>
      <c r="K25" s="147"/>
      <c r="L25" s="145"/>
      <c r="M25" s="144"/>
      <c r="N25" s="237"/>
      <c r="O25" s="44" t="s">
        <v>14</v>
      </c>
      <c r="P25" s="44" t="s">
        <v>116</v>
      </c>
      <c r="Q25" s="131">
        <v>3168.81</v>
      </c>
      <c r="R25" s="242"/>
    </row>
    <row r="26" spans="1:19" ht="64.900000000000006" customHeight="1" thickBot="1" x14ac:dyDescent="0.3">
      <c r="A26" s="188"/>
      <c r="B26" s="173" t="s">
        <v>117</v>
      </c>
      <c r="C26" s="173" t="s">
        <v>17</v>
      </c>
      <c r="D26" s="147">
        <v>29013056.760000002</v>
      </c>
      <c r="E26" s="44"/>
      <c r="F26" s="44"/>
      <c r="G26" s="44"/>
      <c r="H26" s="44"/>
      <c r="I26" s="147">
        <v>499971.96</v>
      </c>
      <c r="J26" s="147">
        <v>399977.57</v>
      </c>
      <c r="K26" s="147">
        <v>99994.39</v>
      </c>
      <c r="L26" s="144">
        <v>0.3</v>
      </c>
      <c r="M26" s="144" t="s">
        <v>75</v>
      </c>
      <c r="N26" s="237" t="s">
        <v>161</v>
      </c>
      <c r="O26" s="145" t="s">
        <v>21</v>
      </c>
      <c r="P26" s="44" t="s">
        <v>118</v>
      </c>
      <c r="Q26" s="240">
        <v>20600.7</v>
      </c>
      <c r="R26" s="238">
        <f>SUM(Q26:Q32)</f>
        <v>52605.22</v>
      </c>
    </row>
    <row r="27" spans="1:19" ht="84" customHeight="1" thickBot="1" x14ac:dyDescent="0.3">
      <c r="A27" s="188"/>
      <c r="B27" s="173"/>
      <c r="C27" s="173"/>
      <c r="D27" s="147"/>
      <c r="E27" s="44"/>
      <c r="F27" s="44"/>
      <c r="G27" s="44"/>
      <c r="H27" s="44"/>
      <c r="I27" s="147"/>
      <c r="J27" s="147"/>
      <c r="K27" s="147"/>
      <c r="L27" s="145"/>
      <c r="M27" s="144"/>
      <c r="N27" s="237"/>
      <c r="O27" s="145"/>
      <c r="P27" s="44" t="s">
        <v>119</v>
      </c>
      <c r="Q27" s="240"/>
      <c r="R27" s="239"/>
    </row>
    <row r="28" spans="1:19" ht="69" customHeight="1" thickBot="1" x14ac:dyDescent="0.3">
      <c r="A28" s="188"/>
      <c r="B28" s="173"/>
      <c r="C28" s="173"/>
      <c r="D28" s="147"/>
      <c r="E28" s="39"/>
      <c r="F28" s="39"/>
      <c r="G28" s="39"/>
      <c r="H28" s="39"/>
      <c r="I28" s="147"/>
      <c r="J28" s="147"/>
      <c r="K28" s="147"/>
      <c r="L28" s="145"/>
      <c r="M28" s="144"/>
      <c r="N28" s="237"/>
      <c r="O28" s="44" t="s">
        <v>14</v>
      </c>
      <c r="P28" s="44" t="s">
        <v>110</v>
      </c>
      <c r="Q28" s="240"/>
      <c r="R28" s="239"/>
    </row>
    <row r="29" spans="1:19" ht="59.45" customHeight="1" thickBot="1" x14ac:dyDescent="0.3">
      <c r="A29" s="188"/>
      <c r="B29" s="173"/>
      <c r="C29" s="173"/>
      <c r="D29" s="147"/>
      <c r="E29" s="39"/>
      <c r="F29" s="39"/>
      <c r="G29" s="39"/>
      <c r="H29" s="39"/>
      <c r="I29" s="147"/>
      <c r="J29" s="147"/>
      <c r="K29" s="147"/>
      <c r="L29" s="145"/>
      <c r="M29" s="144"/>
      <c r="N29" s="237" t="s">
        <v>161</v>
      </c>
      <c r="O29" s="44" t="s">
        <v>23</v>
      </c>
      <c r="P29" s="44" t="s">
        <v>120</v>
      </c>
      <c r="Q29" s="240">
        <v>22950.77</v>
      </c>
      <c r="R29" s="239"/>
    </row>
    <row r="30" spans="1:19" ht="59.45" customHeight="1" thickBot="1" x14ac:dyDescent="0.3">
      <c r="A30" s="188"/>
      <c r="B30" s="173"/>
      <c r="C30" s="173"/>
      <c r="D30" s="147"/>
      <c r="E30" s="39"/>
      <c r="F30" s="39"/>
      <c r="G30" s="39"/>
      <c r="H30" s="39"/>
      <c r="I30" s="147"/>
      <c r="J30" s="147"/>
      <c r="K30" s="147"/>
      <c r="L30" s="145"/>
      <c r="M30" s="144"/>
      <c r="N30" s="237"/>
      <c r="O30" s="44" t="s">
        <v>14</v>
      </c>
      <c r="P30" s="44" t="s">
        <v>114</v>
      </c>
      <c r="Q30" s="240"/>
      <c r="R30" s="239"/>
    </row>
    <row r="31" spans="1:19" ht="57" customHeight="1" thickBot="1" x14ac:dyDescent="0.3">
      <c r="A31" s="188"/>
      <c r="B31" s="173"/>
      <c r="C31" s="173"/>
      <c r="D31" s="147"/>
      <c r="E31" s="39"/>
      <c r="F31" s="39"/>
      <c r="G31" s="39"/>
      <c r="H31" s="39"/>
      <c r="I31" s="147"/>
      <c r="J31" s="147"/>
      <c r="K31" s="147"/>
      <c r="L31" s="145"/>
      <c r="M31" s="144"/>
      <c r="N31" s="237" t="s">
        <v>161</v>
      </c>
      <c r="O31" s="44" t="s">
        <v>14</v>
      </c>
      <c r="P31" s="44" t="s">
        <v>115</v>
      </c>
      <c r="Q31" s="131">
        <v>5884.94</v>
      </c>
      <c r="R31" s="239"/>
    </row>
    <row r="32" spans="1:19" ht="82.9" customHeight="1" thickBot="1" x14ac:dyDescent="0.3">
      <c r="A32" s="188"/>
      <c r="B32" s="173"/>
      <c r="C32" s="173"/>
      <c r="D32" s="147"/>
      <c r="E32" s="39"/>
      <c r="F32" s="39"/>
      <c r="G32" s="39"/>
      <c r="H32" s="39"/>
      <c r="I32" s="147"/>
      <c r="J32" s="147"/>
      <c r="K32" s="147"/>
      <c r="L32" s="145"/>
      <c r="M32" s="144"/>
      <c r="N32" s="237"/>
      <c r="O32" s="44" t="s">
        <v>14</v>
      </c>
      <c r="P32" s="44" t="s">
        <v>116</v>
      </c>
      <c r="Q32" s="131">
        <v>3168.81</v>
      </c>
      <c r="R32" s="239"/>
    </row>
    <row r="33" spans="1:18" ht="51" customHeight="1" thickBot="1" x14ac:dyDescent="0.3">
      <c r="A33" s="188"/>
      <c r="B33" s="173" t="s">
        <v>121</v>
      </c>
      <c r="C33" s="173" t="s">
        <v>17</v>
      </c>
      <c r="D33" s="147">
        <v>15784176.66</v>
      </c>
      <c r="E33" s="44"/>
      <c r="F33" s="44"/>
      <c r="G33" s="44"/>
      <c r="H33" s="44"/>
      <c r="I33" s="147">
        <v>275081</v>
      </c>
      <c r="J33" s="147">
        <v>220064.8</v>
      </c>
      <c r="K33" s="147">
        <v>55016.2</v>
      </c>
      <c r="L33" s="144">
        <v>0.3</v>
      </c>
      <c r="M33" s="144" t="s">
        <v>75</v>
      </c>
      <c r="N33" s="237" t="s">
        <v>161</v>
      </c>
      <c r="O33" s="145" t="s">
        <v>21</v>
      </c>
      <c r="P33" s="44" t="s">
        <v>98</v>
      </c>
      <c r="Q33" s="240">
        <v>0</v>
      </c>
      <c r="R33" s="241" t="s">
        <v>127</v>
      </c>
    </row>
    <row r="34" spans="1:18" ht="47.45" customHeight="1" thickBot="1" x14ac:dyDescent="0.3">
      <c r="A34" s="188"/>
      <c r="B34" s="173"/>
      <c r="C34" s="173"/>
      <c r="D34" s="147"/>
      <c r="E34" s="44"/>
      <c r="F34" s="44"/>
      <c r="G34" s="44"/>
      <c r="H34" s="44"/>
      <c r="I34" s="147"/>
      <c r="J34" s="147"/>
      <c r="K34" s="147"/>
      <c r="L34" s="145"/>
      <c r="M34" s="144"/>
      <c r="N34" s="237"/>
      <c r="O34" s="145"/>
      <c r="P34" s="44" t="s">
        <v>122</v>
      </c>
      <c r="Q34" s="240"/>
      <c r="R34" s="241"/>
    </row>
    <row r="35" spans="1:18" ht="58.9" customHeight="1" thickBot="1" x14ac:dyDescent="0.3">
      <c r="A35" s="188"/>
      <c r="B35" s="173"/>
      <c r="C35" s="173"/>
      <c r="D35" s="147"/>
      <c r="E35" s="39"/>
      <c r="F35" s="39"/>
      <c r="G35" s="39"/>
      <c r="H35" s="39"/>
      <c r="I35" s="147"/>
      <c r="J35" s="147"/>
      <c r="K35" s="147"/>
      <c r="L35" s="145"/>
      <c r="M35" s="144"/>
      <c r="N35" s="98" t="s">
        <v>161</v>
      </c>
      <c r="O35" s="44" t="s">
        <v>23</v>
      </c>
      <c r="P35" s="44" t="s">
        <v>123</v>
      </c>
      <c r="Q35" s="131">
        <v>660.19</v>
      </c>
      <c r="R35" s="241"/>
    </row>
    <row r="36" spans="1:18" ht="52.9" customHeight="1" thickBot="1" x14ac:dyDescent="0.3">
      <c r="A36" s="188"/>
      <c r="B36" s="173"/>
      <c r="C36" s="173"/>
      <c r="D36" s="147"/>
      <c r="E36" s="39"/>
      <c r="F36" s="39"/>
      <c r="G36" s="39"/>
      <c r="H36" s="39"/>
      <c r="I36" s="147"/>
      <c r="J36" s="147"/>
      <c r="K36" s="147"/>
      <c r="L36" s="145"/>
      <c r="M36" s="144"/>
      <c r="N36" s="98" t="s">
        <v>161</v>
      </c>
      <c r="O36" s="145" t="s">
        <v>23</v>
      </c>
      <c r="P36" s="44" t="s">
        <v>124</v>
      </c>
      <c r="Q36" s="240">
        <v>17385.12</v>
      </c>
      <c r="R36" s="241"/>
    </row>
    <row r="37" spans="1:18" ht="58.9" customHeight="1" thickBot="1" x14ac:dyDescent="0.3">
      <c r="A37" s="188"/>
      <c r="B37" s="173"/>
      <c r="C37" s="173"/>
      <c r="D37" s="147"/>
      <c r="E37" s="39"/>
      <c r="F37" s="39"/>
      <c r="G37" s="39"/>
      <c r="H37" s="39"/>
      <c r="I37" s="147"/>
      <c r="J37" s="147"/>
      <c r="K37" s="147"/>
      <c r="L37" s="145"/>
      <c r="M37" s="144"/>
      <c r="N37" s="98" t="s">
        <v>161</v>
      </c>
      <c r="O37" s="145"/>
      <c r="P37" s="44" t="s">
        <v>125</v>
      </c>
      <c r="Q37" s="240"/>
      <c r="R37" s="241"/>
    </row>
    <row r="38" spans="1:18" ht="50.45" customHeight="1" thickBot="1" x14ac:dyDescent="0.3">
      <c r="A38" s="188"/>
      <c r="B38" s="173"/>
      <c r="C38" s="173"/>
      <c r="D38" s="147"/>
      <c r="E38" s="39"/>
      <c r="F38" s="39"/>
      <c r="G38" s="39"/>
      <c r="H38" s="39"/>
      <c r="I38" s="147"/>
      <c r="J38" s="147"/>
      <c r="K38" s="147"/>
      <c r="L38" s="145"/>
      <c r="M38" s="144"/>
      <c r="N38" s="98" t="s">
        <v>161</v>
      </c>
      <c r="O38" s="145" t="s">
        <v>23</v>
      </c>
      <c r="P38" s="44" t="s">
        <v>78</v>
      </c>
      <c r="Q38" s="240">
        <v>189.6</v>
      </c>
      <c r="R38" s="241"/>
    </row>
    <row r="39" spans="1:18" ht="52.9" customHeight="1" thickBot="1" x14ac:dyDescent="0.3">
      <c r="A39" s="188"/>
      <c r="B39" s="173"/>
      <c r="C39" s="173"/>
      <c r="D39" s="147"/>
      <c r="E39" s="39"/>
      <c r="F39" s="39"/>
      <c r="G39" s="39"/>
      <c r="H39" s="39"/>
      <c r="I39" s="147"/>
      <c r="J39" s="147"/>
      <c r="K39" s="147"/>
      <c r="L39" s="145"/>
      <c r="M39" s="144"/>
      <c r="N39" s="98" t="s">
        <v>161</v>
      </c>
      <c r="O39" s="145"/>
      <c r="P39" s="44" t="s">
        <v>126</v>
      </c>
      <c r="Q39" s="240"/>
      <c r="R39" s="241"/>
    </row>
    <row r="40" spans="1:18" ht="60.6" customHeight="1" thickBot="1" x14ac:dyDescent="0.3">
      <c r="A40" s="188"/>
      <c r="B40" s="173"/>
      <c r="C40" s="173"/>
      <c r="D40" s="147"/>
      <c r="E40" s="39"/>
      <c r="F40" s="39"/>
      <c r="G40" s="39"/>
      <c r="H40" s="39"/>
      <c r="I40" s="147"/>
      <c r="J40" s="147"/>
      <c r="K40" s="147"/>
      <c r="L40" s="145"/>
      <c r="M40" s="144"/>
      <c r="N40" s="98" t="s">
        <v>161</v>
      </c>
      <c r="O40" s="44" t="s">
        <v>23</v>
      </c>
      <c r="P40" s="44" t="s">
        <v>82</v>
      </c>
      <c r="Q40" s="131">
        <v>660.19</v>
      </c>
      <c r="R40" s="241"/>
    </row>
    <row r="41" spans="1:18" ht="79.900000000000006" customHeight="1" thickBot="1" x14ac:dyDescent="0.3">
      <c r="A41" s="188"/>
      <c r="B41" s="173"/>
      <c r="C41" s="173"/>
      <c r="D41" s="147"/>
      <c r="E41" s="39"/>
      <c r="F41" s="39"/>
      <c r="G41" s="39"/>
      <c r="H41" s="39"/>
      <c r="I41" s="147"/>
      <c r="J41" s="147"/>
      <c r="K41" s="147"/>
      <c r="L41" s="145"/>
      <c r="M41" s="144"/>
      <c r="N41" s="98" t="s">
        <v>161</v>
      </c>
      <c r="O41" s="44" t="s">
        <v>23</v>
      </c>
      <c r="P41" s="44" t="s">
        <v>82</v>
      </c>
      <c r="Q41" s="131">
        <v>660.19</v>
      </c>
      <c r="R41" s="241"/>
    </row>
    <row r="42" spans="1:18" ht="70.900000000000006" customHeight="1" thickBot="1" x14ac:dyDescent="0.3">
      <c r="A42" s="188"/>
      <c r="B42" s="173"/>
      <c r="C42" s="173"/>
      <c r="D42" s="147"/>
      <c r="E42" s="39"/>
      <c r="F42" s="39"/>
      <c r="G42" s="39"/>
      <c r="H42" s="39"/>
      <c r="I42" s="147"/>
      <c r="J42" s="147"/>
      <c r="K42" s="147"/>
      <c r="L42" s="145"/>
      <c r="M42" s="144"/>
      <c r="N42" s="98" t="s">
        <v>161</v>
      </c>
      <c r="O42" s="44" t="s">
        <v>14</v>
      </c>
      <c r="P42" s="44" t="s">
        <v>115</v>
      </c>
      <c r="Q42" s="131">
        <v>290.3</v>
      </c>
      <c r="R42" s="241"/>
    </row>
    <row r="43" spans="1:18" ht="100.9" customHeight="1" thickBot="1" x14ac:dyDescent="0.3">
      <c r="A43" s="188"/>
      <c r="B43" s="173"/>
      <c r="C43" s="173"/>
      <c r="D43" s="147"/>
      <c r="E43" s="39"/>
      <c r="F43" s="39"/>
      <c r="G43" s="39"/>
      <c r="H43" s="39"/>
      <c r="I43" s="147"/>
      <c r="J43" s="147"/>
      <c r="K43" s="147"/>
      <c r="L43" s="145"/>
      <c r="M43" s="144"/>
      <c r="N43" s="98" t="s">
        <v>161</v>
      </c>
      <c r="O43" s="44" t="s">
        <v>14</v>
      </c>
      <c r="P43" s="44" t="s">
        <v>116</v>
      </c>
      <c r="Q43" s="131">
        <v>156.32</v>
      </c>
      <c r="R43" s="241"/>
    </row>
    <row r="44" spans="1:18" ht="92.45" customHeight="1" thickBot="1" x14ac:dyDescent="0.3">
      <c r="A44" s="188"/>
      <c r="B44" s="173" t="s">
        <v>128</v>
      </c>
      <c r="C44" s="173" t="s">
        <v>17</v>
      </c>
      <c r="D44" s="147">
        <v>15784176.66</v>
      </c>
      <c r="E44" s="44"/>
      <c r="F44" s="44"/>
      <c r="G44" s="44"/>
      <c r="H44" s="44"/>
      <c r="I44" s="147">
        <v>275081</v>
      </c>
      <c r="J44" s="147">
        <v>220064.8</v>
      </c>
      <c r="K44" s="147">
        <v>55016.2</v>
      </c>
      <c r="L44" s="144">
        <v>0.3</v>
      </c>
      <c r="M44" s="144" t="s">
        <v>75</v>
      </c>
      <c r="N44" s="237" t="s">
        <v>168</v>
      </c>
      <c r="O44" s="145" t="s">
        <v>21</v>
      </c>
      <c r="P44" s="44" t="s">
        <v>98</v>
      </c>
      <c r="Q44" s="240">
        <v>25603.63</v>
      </c>
      <c r="R44" s="238">
        <f>SUM(Q44:Q51)</f>
        <v>39670.909999999996</v>
      </c>
    </row>
    <row r="45" spans="1:18" ht="105.6" customHeight="1" thickBot="1" x14ac:dyDescent="0.3">
      <c r="A45" s="188"/>
      <c r="B45" s="173"/>
      <c r="C45" s="173"/>
      <c r="D45" s="147"/>
      <c r="E45" s="44"/>
      <c r="F45" s="44"/>
      <c r="G45" s="44"/>
      <c r="H45" s="44"/>
      <c r="I45" s="147"/>
      <c r="J45" s="147"/>
      <c r="K45" s="147"/>
      <c r="L45" s="145"/>
      <c r="M45" s="144"/>
      <c r="N45" s="237"/>
      <c r="O45" s="145"/>
      <c r="P45" s="44" t="s">
        <v>122</v>
      </c>
      <c r="Q45" s="240"/>
      <c r="R45" s="239"/>
    </row>
    <row r="46" spans="1:18" ht="84.6" customHeight="1" thickBot="1" x14ac:dyDescent="0.3">
      <c r="A46" s="188"/>
      <c r="B46" s="173"/>
      <c r="C46" s="173"/>
      <c r="D46" s="147"/>
      <c r="E46" s="39"/>
      <c r="F46" s="39"/>
      <c r="G46" s="39"/>
      <c r="H46" s="39"/>
      <c r="I46" s="147"/>
      <c r="J46" s="147"/>
      <c r="K46" s="147"/>
      <c r="L46" s="145"/>
      <c r="M46" s="144"/>
      <c r="N46" s="237"/>
      <c r="O46" s="44" t="s">
        <v>14</v>
      </c>
      <c r="P46" s="44" t="s">
        <v>110</v>
      </c>
      <c r="Q46" s="240"/>
      <c r="R46" s="239"/>
    </row>
    <row r="47" spans="1:18" ht="86.45" customHeight="1" thickBot="1" x14ac:dyDescent="0.3">
      <c r="A47" s="188"/>
      <c r="B47" s="173"/>
      <c r="C47" s="173"/>
      <c r="D47" s="147"/>
      <c r="E47" s="39"/>
      <c r="F47" s="39"/>
      <c r="G47" s="39"/>
      <c r="H47" s="39"/>
      <c r="I47" s="147"/>
      <c r="J47" s="147"/>
      <c r="K47" s="147"/>
      <c r="L47" s="145"/>
      <c r="M47" s="144"/>
      <c r="N47" s="237" t="s">
        <v>161</v>
      </c>
      <c r="O47" s="44" t="s">
        <v>23</v>
      </c>
      <c r="P47" s="44" t="s">
        <v>81</v>
      </c>
      <c r="Q47" s="240">
        <v>8955.7999999999993</v>
      </c>
      <c r="R47" s="239"/>
    </row>
    <row r="48" spans="1:18" ht="66" customHeight="1" thickBot="1" x14ac:dyDescent="0.3">
      <c r="A48" s="188"/>
      <c r="B48" s="173"/>
      <c r="C48" s="173"/>
      <c r="D48" s="147"/>
      <c r="E48" s="39"/>
      <c r="F48" s="39"/>
      <c r="G48" s="39"/>
      <c r="H48" s="39"/>
      <c r="I48" s="147"/>
      <c r="J48" s="147"/>
      <c r="K48" s="147"/>
      <c r="L48" s="145"/>
      <c r="M48" s="144"/>
      <c r="N48" s="237"/>
      <c r="O48" s="44" t="s">
        <v>14</v>
      </c>
      <c r="P48" s="44" t="s">
        <v>114</v>
      </c>
      <c r="Q48" s="240"/>
      <c r="R48" s="239"/>
    </row>
    <row r="49" spans="1:18" ht="75.599999999999994" customHeight="1" thickBot="1" x14ac:dyDescent="0.3">
      <c r="A49" s="188"/>
      <c r="B49" s="173"/>
      <c r="C49" s="173"/>
      <c r="D49" s="147"/>
      <c r="E49" s="39"/>
      <c r="F49" s="39"/>
      <c r="G49" s="39"/>
      <c r="H49" s="39"/>
      <c r="I49" s="147"/>
      <c r="J49" s="147"/>
      <c r="K49" s="147"/>
      <c r="L49" s="145"/>
      <c r="M49" s="144"/>
      <c r="N49" s="237" t="s">
        <v>161</v>
      </c>
      <c r="O49" s="44" t="s">
        <v>23</v>
      </c>
      <c r="P49" s="44" t="s">
        <v>80</v>
      </c>
      <c r="Q49" s="131">
        <v>1320.39</v>
      </c>
      <c r="R49" s="239"/>
    </row>
    <row r="50" spans="1:18" ht="70.900000000000006" customHeight="1" thickBot="1" x14ac:dyDescent="0.3">
      <c r="A50" s="188"/>
      <c r="B50" s="173"/>
      <c r="C50" s="173"/>
      <c r="D50" s="147"/>
      <c r="E50" s="39"/>
      <c r="F50" s="39"/>
      <c r="G50" s="39"/>
      <c r="H50" s="39"/>
      <c r="I50" s="147"/>
      <c r="J50" s="147"/>
      <c r="K50" s="147"/>
      <c r="L50" s="145"/>
      <c r="M50" s="144"/>
      <c r="N50" s="237"/>
      <c r="O50" s="44" t="s">
        <v>14</v>
      </c>
      <c r="P50" s="44" t="s">
        <v>115</v>
      </c>
      <c r="Q50" s="131">
        <v>2464.21</v>
      </c>
      <c r="R50" s="239"/>
    </row>
    <row r="51" spans="1:18" ht="64.900000000000006" customHeight="1" thickBot="1" x14ac:dyDescent="0.3">
      <c r="A51" s="188"/>
      <c r="B51" s="173"/>
      <c r="C51" s="173"/>
      <c r="D51" s="147"/>
      <c r="E51" s="39"/>
      <c r="F51" s="39"/>
      <c r="G51" s="39"/>
      <c r="H51" s="39"/>
      <c r="I51" s="147"/>
      <c r="J51" s="147"/>
      <c r="K51" s="147"/>
      <c r="L51" s="145"/>
      <c r="M51" s="144"/>
      <c r="N51" s="73" t="s">
        <v>162</v>
      </c>
      <c r="O51" s="44" t="s">
        <v>14</v>
      </c>
      <c r="P51" s="44" t="s">
        <v>116</v>
      </c>
      <c r="Q51" s="131">
        <v>1326.88</v>
      </c>
      <c r="R51" s="239"/>
    </row>
    <row r="52" spans="1:18" ht="85.9" customHeight="1" thickBot="1" x14ac:dyDescent="0.3">
      <c r="A52" s="188"/>
      <c r="B52" s="173" t="s">
        <v>128</v>
      </c>
      <c r="C52" s="173" t="s">
        <v>17</v>
      </c>
      <c r="D52" s="147">
        <v>15784176.66</v>
      </c>
      <c r="E52" s="44"/>
      <c r="F52" s="44"/>
      <c r="G52" s="44"/>
      <c r="H52" s="44"/>
      <c r="I52" s="147">
        <v>275081</v>
      </c>
      <c r="J52" s="147">
        <v>220064.8</v>
      </c>
      <c r="K52" s="147">
        <v>55016.2</v>
      </c>
      <c r="L52" s="144">
        <v>0.3</v>
      </c>
      <c r="M52" s="144" t="s">
        <v>75</v>
      </c>
      <c r="N52" s="237" t="s">
        <v>161</v>
      </c>
      <c r="O52" s="145" t="s">
        <v>21</v>
      </c>
      <c r="P52" s="44" t="s">
        <v>98</v>
      </c>
      <c r="Q52" s="240">
        <v>24423.599999999999</v>
      </c>
      <c r="R52" s="238">
        <f>SUM(Q52:Q58)</f>
        <v>37170.489999999991</v>
      </c>
    </row>
    <row r="53" spans="1:18" ht="68.45" customHeight="1" thickBot="1" x14ac:dyDescent="0.3">
      <c r="A53" s="188"/>
      <c r="B53" s="173"/>
      <c r="C53" s="173"/>
      <c r="D53" s="147"/>
      <c r="E53" s="44"/>
      <c r="F53" s="44"/>
      <c r="G53" s="44"/>
      <c r="H53" s="44"/>
      <c r="I53" s="147"/>
      <c r="J53" s="147"/>
      <c r="K53" s="147"/>
      <c r="L53" s="145"/>
      <c r="M53" s="144"/>
      <c r="N53" s="237"/>
      <c r="O53" s="145"/>
      <c r="P53" s="44" t="s">
        <v>122</v>
      </c>
      <c r="Q53" s="240"/>
      <c r="R53" s="239"/>
    </row>
    <row r="54" spans="1:18" ht="66.599999999999994" customHeight="1" thickBot="1" x14ac:dyDescent="0.3">
      <c r="A54" s="188"/>
      <c r="B54" s="173"/>
      <c r="C54" s="173"/>
      <c r="D54" s="147"/>
      <c r="E54" s="39"/>
      <c r="F54" s="39"/>
      <c r="G54" s="39"/>
      <c r="H54" s="39"/>
      <c r="I54" s="147"/>
      <c r="J54" s="147"/>
      <c r="K54" s="147"/>
      <c r="L54" s="145"/>
      <c r="M54" s="144"/>
      <c r="N54" s="237"/>
      <c r="O54" s="44" t="s">
        <v>14</v>
      </c>
      <c r="P54" s="44" t="s">
        <v>110</v>
      </c>
      <c r="Q54" s="240"/>
      <c r="R54" s="239"/>
    </row>
    <row r="55" spans="1:18" ht="57" customHeight="1" thickBot="1" x14ac:dyDescent="0.3">
      <c r="A55" s="188"/>
      <c r="B55" s="173"/>
      <c r="C55" s="173"/>
      <c r="D55" s="147"/>
      <c r="E55" s="39"/>
      <c r="F55" s="39"/>
      <c r="G55" s="39"/>
      <c r="H55" s="39"/>
      <c r="I55" s="147"/>
      <c r="J55" s="147"/>
      <c r="K55" s="147"/>
      <c r="L55" s="145"/>
      <c r="M55" s="144"/>
      <c r="N55" s="237" t="s">
        <v>168</v>
      </c>
      <c r="O55" s="44" t="s">
        <v>23</v>
      </c>
      <c r="P55" s="44" t="s">
        <v>81</v>
      </c>
      <c r="Q55" s="240">
        <v>8955.7999999999993</v>
      </c>
      <c r="R55" s="239"/>
    </row>
    <row r="56" spans="1:18" ht="60" customHeight="1" thickBot="1" x14ac:dyDescent="0.3">
      <c r="A56" s="188"/>
      <c r="B56" s="173"/>
      <c r="C56" s="173"/>
      <c r="D56" s="147"/>
      <c r="E56" s="39"/>
      <c r="F56" s="39"/>
      <c r="G56" s="39"/>
      <c r="H56" s="39"/>
      <c r="I56" s="147"/>
      <c r="J56" s="147"/>
      <c r="K56" s="147"/>
      <c r="L56" s="145"/>
      <c r="M56" s="144"/>
      <c r="N56" s="237"/>
      <c r="O56" s="44" t="s">
        <v>14</v>
      </c>
      <c r="P56" s="44" t="s">
        <v>114</v>
      </c>
      <c r="Q56" s="240"/>
      <c r="R56" s="239"/>
    </row>
    <row r="57" spans="1:18" ht="49.9" customHeight="1" thickBot="1" x14ac:dyDescent="0.3">
      <c r="A57" s="188"/>
      <c r="B57" s="173"/>
      <c r="C57" s="173"/>
      <c r="D57" s="147"/>
      <c r="E57" s="39"/>
      <c r="F57" s="39"/>
      <c r="G57" s="39"/>
      <c r="H57" s="39"/>
      <c r="I57" s="147"/>
      <c r="J57" s="147"/>
      <c r="K57" s="147"/>
      <c r="L57" s="145"/>
      <c r="M57" s="144"/>
      <c r="N57" s="237" t="s">
        <v>168</v>
      </c>
      <c r="O57" s="44" t="s">
        <v>14</v>
      </c>
      <c r="P57" s="44" t="s">
        <v>115</v>
      </c>
      <c r="Q57" s="131">
        <v>2464.21</v>
      </c>
      <c r="R57" s="239"/>
    </row>
    <row r="58" spans="1:18" ht="65.45" customHeight="1" thickBot="1" x14ac:dyDescent="0.3">
      <c r="A58" s="188"/>
      <c r="B58" s="173"/>
      <c r="C58" s="173"/>
      <c r="D58" s="147"/>
      <c r="E58" s="39"/>
      <c r="F58" s="39"/>
      <c r="G58" s="39"/>
      <c r="H58" s="39"/>
      <c r="I58" s="147"/>
      <c r="J58" s="147"/>
      <c r="K58" s="147"/>
      <c r="L58" s="145"/>
      <c r="M58" s="144"/>
      <c r="N58" s="237"/>
      <c r="O58" s="44" t="s">
        <v>14</v>
      </c>
      <c r="P58" s="44" t="s">
        <v>116</v>
      </c>
      <c r="Q58" s="131">
        <v>1326.88</v>
      </c>
      <c r="R58" s="239"/>
    </row>
    <row r="59" spans="1:18" ht="62.45" customHeight="1" thickBot="1" x14ac:dyDescent="0.3">
      <c r="A59" s="188"/>
      <c r="B59" s="173" t="s">
        <v>129</v>
      </c>
      <c r="C59" s="173" t="s">
        <v>17</v>
      </c>
      <c r="D59" s="147">
        <v>15784176.66</v>
      </c>
      <c r="E59" s="44"/>
      <c r="F59" s="44"/>
      <c r="G59" s="44"/>
      <c r="H59" s="44"/>
      <c r="I59" s="147">
        <v>275081</v>
      </c>
      <c r="J59" s="147">
        <v>220064.8</v>
      </c>
      <c r="K59" s="147">
        <v>55016.2</v>
      </c>
      <c r="L59" s="144">
        <v>0.3</v>
      </c>
      <c r="M59" s="144" t="s">
        <v>75</v>
      </c>
      <c r="N59" s="237" t="s">
        <v>161</v>
      </c>
      <c r="O59" s="145" t="s">
        <v>21</v>
      </c>
      <c r="P59" s="44" t="s">
        <v>98</v>
      </c>
      <c r="Q59" s="240">
        <v>18367.75</v>
      </c>
      <c r="R59" s="238">
        <f>SUM(Q59:Q65)</f>
        <v>26888.959999999999</v>
      </c>
    </row>
    <row r="60" spans="1:18" ht="75.599999999999994" customHeight="1" thickBot="1" x14ac:dyDescent="0.3">
      <c r="A60" s="188"/>
      <c r="B60" s="173"/>
      <c r="C60" s="173"/>
      <c r="D60" s="147"/>
      <c r="E60" s="44"/>
      <c r="F60" s="44"/>
      <c r="G60" s="44"/>
      <c r="H60" s="44"/>
      <c r="I60" s="147"/>
      <c r="J60" s="147"/>
      <c r="K60" s="147"/>
      <c r="L60" s="145"/>
      <c r="M60" s="144"/>
      <c r="N60" s="237"/>
      <c r="O60" s="145"/>
      <c r="P60" s="44" t="s">
        <v>122</v>
      </c>
      <c r="Q60" s="240"/>
      <c r="R60" s="239"/>
    </row>
    <row r="61" spans="1:18" ht="66" customHeight="1" thickBot="1" x14ac:dyDescent="0.3">
      <c r="A61" s="188"/>
      <c r="B61" s="173"/>
      <c r="C61" s="173"/>
      <c r="D61" s="147"/>
      <c r="E61" s="39"/>
      <c r="F61" s="39"/>
      <c r="G61" s="39"/>
      <c r="H61" s="39"/>
      <c r="I61" s="147"/>
      <c r="J61" s="147"/>
      <c r="K61" s="147"/>
      <c r="L61" s="145"/>
      <c r="M61" s="144"/>
      <c r="N61" s="237"/>
      <c r="O61" s="44" t="s">
        <v>14</v>
      </c>
      <c r="P61" s="44" t="s">
        <v>110</v>
      </c>
      <c r="Q61" s="240"/>
      <c r="R61" s="239"/>
    </row>
    <row r="62" spans="1:18" ht="65.45" customHeight="1" thickBot="1" x14ac:dyDescent="0.3">
      <c r="A62" s="188"/>
      <c r="B62" s="173"/>
      <c r="C62" s="173"/>
      <c r="D62" s="147"/>
      <c r="E62" s="39"/>
      <c r="F62" s="39"/>
      <c r="G62" s="39"/>
      <c r="H62" s="39"/>
      <c r="I62" s="147"/>
      <c r="J62" s="147"/>
      <c r="K62" s="147"/>
      <c r="L62" s="145"/>
      <c r="M62" s="144"/>
      <c r="N62" s="237" t="s">
        <v>168</v>
      </c>
      <c r="O62" s="44" t="s">
        <v>23</v>
      </c>
      <c r="P62" s="44" t="s">
        <v>81</v>
      </c>
      <c r="Q62" s="240">
        <v>5986.89</v>
      </c>
      <c r="R62" s="239"/>
    </row>
    <row r="63" spans="1:18" ht="60" customHeight="1" thickBot="1" x14ac:dyDescent="0.3">
      <c r="A63" s="188"/>
      <c r="B63" s="173"/>
      <c r="C63" s="173"/>
      <c r="D63" s="147"/>
      <c r="E63" s="39"/>
      <c r="F63" s="39"/>
      <c r="G63" s="39"/>
      <c r="H63" s="39"/>
      <c r="I63" s="147"/>
      <c r="J63" s="147"/>
      <c r="K63" s="147"/>
      <c r="L63" s="145"/>
      <c r="M63" s="144"/>
      <c r="N63" s="237"/>
      <c r="O63" s="44" t="s">
        <v>14</v>
      </c>
      <c r="P63" s="44" t="s">
        <v>114</v>
      </c>
      <c r="Q63" s="240"/>
      <c r="R63" s="239"/>
    </row>
    <row r="64" spans="1:18" ht="58.9" customHeight="1" thickBot="1" x14ac:dyDescent="0.3">
      <c r="A64" s="188"/>
      <c r="B64" s="173"/>
      <c r="C64" s="173"/>
      <c r="D64" s="147"/>
      <c r="E64" s="39"/>
      <c r="F64" s="39"/>
      <c r="G64" s="39"/>
      <c r="H64" s="39"/>
      <c r="I64" s="147"/>
      <c r="J64" s="147"/>
      <c r="K64" s="147"/>
      <c r="L64" s="145"/>
      <c r="M64" s="144"/>
      <c r="N64" s="237" t="s">
        <v>168</v>
      </c>
      <c r="O64" s="44" t="s">
        <v>14</v>
      </c>
      <c r="P64" s="44" t="s">
        <v>115</v>
      </c>
      <c r="Q64" s="131">
        <v>1647.31</v>
      </c>
      <c r="R64" s="239"/>
    </row>
    <row r="65" spans="1:18" ht="72" customHeight="1" thickBot="1" x14ac:dyDescent="0.3">
      <c r="A65" s="189"/>
      <c r="B65" s="173"/>
      <c r="C65" s="173"/>
      <c r="D65" s="147"/>
      <c r="E65" s="39"/>
      <c r="F65" s="39"/>
      <c r="G65" s="39"/>
      <c r="H65" s="39"/>
      <c r="I65" s="147"/>
      <c r="J65" s="147"/>
      <c r="K65" s="147"/>
      <c r="L65" s="145"/>
      <c r="M65" s="144"/>
      <c r="N65" s="237"/>
      <c r="O65" s="44" t="s">
        <v>14</v>
      </c>
      <c r="P65" s="44" t="s">
        <v>116</v>
      </c>
      <c r="Q65" s="131">
        <v>887.01</v>
      </c>
      <c r="R65" s="239"/>
    </row>
    <row r="66" spans="1:18" x14ac:dyDescent="0.25">
      <c r="J66" s="8"/>
    </row>
    <row r="67" spans="1:18" x14ac:dyDescent="0.25">
      <c r="J67" s="8"/>
    </row>
    <row r="68" spans="1:18" x14ac:dyDescent="0.25">
      <c r="J68" s="8"/>
    </row>
    <row r="69" spans="1:18" x14ac:dyDescent="0.25">
      <c r="J69" s="8"/>
    </row>
    <row r="70" spans="1:18" x14ac:dyDescent="0.25">
      <c r="J70" s="8"/>
    </row>
    <row r="71" spans="1:18" x14ac:dyDescent="0.25">
      <c r="J71" s="8"/>
    </row>
    <row r="72" spans="1:18" x14ac:dyDescent="0.25">
      <c r="J72" s="8"/>
    </row>
    <row r="73" spans="1:18" x14ac:dyDescent="0.25">
      <c r="J73" s="8"/>
    </row>
    <row r="74" spans="1:18" x14ac:dyDescent="0.25">
      <c r="J74" s="8"/>
    </row>
    <row r="75" spans="1:18" x14ac:dyDescent="0.25">
      <c r="J75" s="8"/>
    </row>
    <row r="76" spans="1:18" x14ac:dyDescent="0.25">
      <c r="J76" s="8"/>
    </row>
    <row r="77" spans="1:18" x14ac:dyDescent="0.25">
      <c r="J77" s="8"/>
    </row>
    <row r="78" spans="1:18" x14ac:dyDescent="0.25">
      <c r="J78" s="8"/>
    </row>
    <row r="79" spans="1:18" x14ac:dyDescent="0.25">
      <c r="J79" s="8"/>
    </row>
    <row r="80" spans="1:18" x14ac:dyDescent="0.25">
      <c r="J80" s="8"/>
    </row>
    <row r="81" spans="10:10" x14ac:dyDescent="0.25">
      <c r="J81" s="8"/>
    </row>
    <row r="82" spans="10:10" x14ac:dyDescent="0.25">
      <c r="J82" s="8"/>
    </row>
    <row r="83" spans="10:10" x14ac:dyDescent="0.25">
      <c r="J83" s="8"/>
    </row>
    <row r="84" spans="10:10" x14ac:dyDescent="0.25">
      <c r="J84" s="8"/>
    </row>
    <row r="85" spans="10:10" x14ac:dyDescent="0.25">
      <c r="J85" s="8"/>
    </row>
    <row r="86" spans="10:10" x14ac:dyDescent="0.25">
      <c r="J86" s="8"/>
    </row>
    <row r="87" spans="10:10" x14ac:dyDescent="0.25">
      <c r="J87" s="8"/>
    </row>
    <row r="88" spans="10:10" x14ac:dyDescent="0.25">
      <c r="J88" s="8"/>
    </row>
    <row r="89" spans="10:10" x14ac:dyDescent="0.25">
      <c r="J89" s="8"/>
    </row>
    <row r="90" spans="10:10" x14ac:dyDescent="0.25">
      <c r="J90" s="8"/>
    </row>
    <row r="91" spans="10:10" x14ac:dyDescent="0.25">
      <c r="J91" s="8"/>
    </row>
    <row r="92" spans="10:10" x14ac:dyDescent="0.25">
      <c r="J92" s="8"/>
    </row>
    <row r="93" spans="10:10" x14ac:dyDescent="0.25">
      <c r="J93" s="8"/>
    </row>
    <row r="94" spans="10:10" x14ac:dyDescent="0.25">
      <c r="J94" s="8"/>
    </row>
    <row r="95" spans="10:10" x14ac:dyDescent="0.25">
      <c r="J95" s="8"/>
    </row>
    <row r="96" spans="10:10" x14ac:dyDescent="0.25">
      <c r="J96" s="8"/>
    </row>
    <row r="97" spans="10:10" x14ac:dyDescent="0.25">
      <c r="J97" s="8"/>
    </row>
    <row r="98" spans="10:10" x14ac:dyDescent="0.25">
      <c r="J98" s="8"/>
    </row>
    <row r="99" spans="10:10" x14ac:dyDescent="0.25">
      <c r="J99" s="8"/>
    </row>
    <row r="100" spans="10:10" x14ac:dyDescent="0.25">
      <c r="J100" s="8"/>
    </row>
    <row r="101" spans="10:10" x14ac:dyDescent="0.25">
      <c r="J101" s="8"/>
    </row>
    <row r="102" spans="10:10" x14ac:dyDescent="0.25">
      <c r="J102" s="8"/>
    </row>
    <row r="103" spans="10:10" x14ac:dyDescent="0.25">
      <c r="J103" s="8"/>
    </row>
    <row r="104" spans="10:10" x14ac:dyDescent="0.25">
      <c r="J104" s="8"/>
    </row>
    <row r="105" spans="10:10" x14ac:dyDescent="0.25">
      <c r="J105" s="8"/>
    </row>
  </sheetData>
  <sheetProtection algorithmName="SHA-512" hashValue="VtERy258GqVLQNw9eYw6CigUH6i5fStakSf0aeV51dTOocE8kDPPjtou+d+qirjC1waIV7Hx+0pfwBWhYi11xQ==" saltValue="KLSOtTB9et7hxggQ4TXe6w==" spinCount="100000" sheet="1" objects="1" scenarios="1"/>
  <mergeCells count="112">
    <mergeCell ref="N29:N30"/>
    <mergeCell ref="O26:O27"/>
    <mergeCell ref="L26:L32"/>
    <mergeCell ref="M26:M32"/>
    <mergeCell ref="Q26:Q28"/>
    <mergeCell ref="Q29:Q30"/>
    <mergeCell ref="N5:N7"/>
    <mergeCell ref="L5:L18"/>
    <mergeCell ref="M5:M18"/>
    <mergeCell ref="N8:N9"/>
    <mergeCell ref="N10:N11"/>
    <mergeCell ref="O8:O9"/>
    <mergeCell ref="O10:O11"/>
    <mergeCell ref="O5:O6"/>
    <mergeCell ref="Q5:Q6"/>
    <mergeCell ref="O12:O13"/>
    <mergeCell ref="N19:N21"/>
    <mergeCell ref="O19:O20"/>
    <mergeCell ref="N22:N23"/>
    <mergeCell ref="Q19:Q21"/>
    <mergeCell ref="N31:N32"/>
    <mergeCell ref="R19:R25"/>
    <mergeCell ref="Q22:Q23"/>
    <mergeCell ref="R5:R18"/>
    <mergeCell ref="B19:B25"/>
    <mergeCell ref="C19:C25"/>
    <mergeCell ref="D19:D25"/>
    <mergeCell ref="I19:I25"/>
    <mergeCell ref="J19:J25"/>
    <mergeCell ref="K19:K25"/>
    <mergeCell ref="L19:L25"/>
    <mergeCell ref="M19:M25"/>
    <mergeCell ref="B5:B18"/>
    <mergeCell ref="C5:C18"/>
    <mergeCell ref="D5:D18"/>
    <mergeCell ref="I5:I18"/>
    <mergeCell ref="J5:J18"/>
    <mergeCell ref="K5:K18"/>
    <mergeCell ref="N12:N13"/>
    <mergeCell ref="N14:N15"/>
    <mergeCell ref="N16:N17"/>
    <mergeCell ref="N24:N25"/>
    <mergeCell ref="O38:O39"/>
    <mergeCell ref="Q33:Q34"/>
    <mergeCell ref="R33:R43"/>
    <mergeCell ref="R26:R32"/>
    <mergeCell ref="B33:B43"/>
    <mergeCell ref="C33:C43"/>
    <mergeCell ref="D33:D43"/>
    <mergeCell ref="I33:I43"/>
    <mergeCell ref="J33:J43"/>
    <mergeCell ref="K33:K43"/>
    <mergeCell ref="L33:L43"/>
    <mergeCell ref="M33:M43"/>
    <mergeCell ref="N33:N34"/>
    <mergeCell ref="B26:B32"/>
    <mergeCell ref="C26:C32"/>
    <mergeCell ref="D26:D32"/>
    <mergeCell ref="I26:I32"/>
    <mergeCell ref="J26:J32"/>
    <mergeCell ref="K26:K32"/>
    <mergeCell ref="Q38:Q39"/>
    <mergeCell ref="O36:O37"/>
    <mergeCell ref="Q36:Q37"/>
    <mergeCell ref="O33:O34"/>
    <mergeCell ref="N26:N28"/>
    <mergeCell ref="O44:O45"/>
    <mergeCell ref="N47:N48"/>
    <mergeCell ref="Q44:Q46"/>
    <mergeCell ref="Q47:Q48"/>
    <mergeCell ref="B44:B51"/>
    <mergeCell ref="C44:C51"/>
    <mergeCell ref="D44:D51"/>
    <mergeCell ref="I44:I51"/>
    <mergeCell ref="J44:J51"/>
    <mergeCell ref="K44:K51"/>
    <mergeCell ref="D52:D58"/>
    <mergeCell ref="I52:I58"/>
    <mergeCell ref="J52:J58"/>
    <mergeCell ref="K52:K58"/>
    <mergeCell ref="L52:L58"/>
    <mergeCell ref="M52:M58"/>
    <mergeCell ref="N52:N54"/>
    <mergeCell ref="L44:L51"/>
    <mergeCell ref="M44:M51"/>
    <mergeCell ref="N44:N46"/>
    <mergeCell ref="N49:N50"/>
    <mergeCell ref="N57:N58"/>
    <mergeCell ref="N64:N65"/>
    <mergeCell ref="R59:R65"/>
    <mergeCell ref="A5:A65"/>
    <mergeCell ref="L59:L65"/>
    <mergeCell ref="M59:M65"/>
    <mergeCell ref="N59:N61"/>
    <mergeCell ref="O59:O60"/>
    <mergeCell ref="N62:N63"/>
    <mergeCell ref="Q59:Q61"/>
    <mergeCell ref="Q62:Q63"/>
    <mergeCell ref="B59:B65"/>
    <mergeCell ref="C59:C65"/>
    <mergeCell ref="D59:D65"/>
    <mergeCell ref="I59:I65"/>
    <mergeCell ref="J59:J65"/>
    <mergeCell ref="K59:K65"/>
    <mergeCell ref="O52:O53"/>
    <mergeCell ref="N55:N56"/>
    <mergeCell ref="Q52:Q54"/>
    <mergeCell ref="Q55:Q56"/>
    <mergeCell ref="R52:R58"/>
    <mergeCell ref="R44:R51"/>
    <mergeCell ref="B52:B58"/>
    <mergeCell ref="C52:C58"/>
  </mergeCells>
  <printOptions gridLines="1"/>
  <pageMargins left="0.25" right="0.25" top="0.75" bottom="0.75" header="0.3" footer="0.3"/>
  <pageSetup paperSize="9" scale="1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F27AC-BB84-41F3-9ED1-225A8E3278D2}">
  <sheetPr codeName="Foglio1">
    <pageSetUpPr fitToPage="1"/>
  </sheetPr>
  <dimension ref="A1:R95"/>
  <sheetViews>
    <sheetView topLeftCell="A3" zoomScale="98" zoomScaleNormal="98" workbookViewId="0">
      <selection activeCell="A3" sqref="A3"/>
    </sheetView>
  </sheetViews>
  <sheetFormatPr defaultRowHeight="15" x14ac:dyDescent="0.25"/>
  <cols>
    <col min="1" max="1" width="27.28515625" customWidth="1"/>
    <col min="2" max="2" width="48.140625" customWidth="1"/>
    <col min="3" max="3" width="21.140625" customWidth="1"/>
    <col min="4" max="4" width="17.140625" customWidth="1"/>
    <col min="5" max="5" width="18.28515625" hidden="1" customWidth="1"/>
    <col min="6" max="6" width="9.140625" hidden="1" customWidth="1"/>
    <col min="7" max="7" width="0.140625" hidden="1" customWidth="1"/>
    <col min="8" max="8" width="2.42578125" hidden="1" customWidth="1"/>
    <col min="9" max="9" width="17.140625" customWidth="1"/>
    <col min="10" max="10" width="16.7109375" style="1" customWidth="1"/>
    <col min="11" max="11" width="16.140625" customWidth="1"/>
    <col min="12" max="12" width="14.7109375" customWidth="1"/>
    <col min="13" max="13" width="14.5703125" customWidth="1"/>
    <col min="14" max="14" width="25.28515625" customWidth="1"/>
    <col min="15" max="16" width="18.28515625" customWidth="1"/>
    <col min="17" max="17" width="17.7109375" customWidth="1"/>
    <col min="18" max="18" width="19.42578125" customWidth="1"/>
    <col min="21" max="21" width="38.140625" customWidth="1"/>
  </cols>
  <sheetData>
    <row r="1" spans="1:18" x14ac:dyDescent="0.25">
      <c r="J1"/>
    </row>
    <row r="2" spans="1:18" x14ac:dyDescent="0.25">
      <c r="J2"/>
    </row>
    <row r="3" spans="1:18" ht="15.75" thickBot="1" x14ac:dyDescent="0.3">
      <c r="A3" s="5"/>
      <c r="B3" s="5"/>
      <c r="C3" s="5"/>
      <c r="D3" s="5"/>
      <c r="E3" s="5"/>
      <c r="F3" s="5"/>
      <c r="G3" s="5"/>
      <c r="H3" s="5"/>
      <c r="I3" s="5"/>
      <c r="J3" s="5"/>
    </row>
    <row r="4" spans="1:18" ht="139.9" customHeight="1" thickBot="1" x14ac:dyDescent="0.3">
      <c r="A4" s="59" t="s">
        <v>160</v>
      </c>
      <c r="B4" s="45" t="s">
        <v>10</v>
      </c>
      <c r="C4" s="45" t="s">
        <v>16</v>
      </c>
      <c r="D4" s="45" t="s">
        <v>30</v>
      </c>
      <c r="E4" s="46"/>
      <c r="F4" s="46"/>
      <c r="G4" s="46"/>
      <c r="H4" s="46"/>
      <c r="I4" s="45" t="s">
        <v>8</v>
      </c>
      <c r="J4" s="47">
        <v>0.8</v>
      </c>
      <c r="K4" s="47">
        <v>0.2</v>
      </c>
      <c r="L4" s="47" t="s">
        <v>43</v>
      </c>
      <c r="M4" s="47" t="s">
        <v>44</v>
      </c>
      <c r="N4" s="47" t="s">
        <v>11</v>
      </c>
      <c r="O4" s="47" t="s">
        <v>12</v>
      </c>
      <c r="P4" s="47" t="s">
        <v>13</v>
      </c>
      <c r="Q4" s="47" t="s">
        <v>22</v>
      </c>
      <c r="R4" s="47" t="s">
        <v>15</v>
      </c>
    </row>
    <row r="5" spans="1:18" ht="100.15" customHeight="1" thickBot="1" x14ac:dyDescent="0.3">
      <c r="A5" s="149" t="s">
        <v>0</v>
      </c>
      <c r="B5" s="43" t="s">
        <v>24</v>
      </c>
      <c r="C5" s="145" t="s">
        <v>17</v>
      </c>
      <c r="D5" s="147">
        <v>12329816.800000001</v>
      </c>
      <c r="E5" s="147"/>
      <c r="F5" s="147"/>
      <c r="G5" s="147"/>
      <c r="H5" s="147"/>
      <c r="I5" s="148">
        <v>216356.89</v>
      </c>
      <c r="J5" s="148">
        <v>173086</v>
      </c>
      <c r="K5" s="148">
        <v>34617</v>
      </c>
      <c r="L5" s="144">
        <v>0.3</v>
      </c>
      <c r="M5" s="144">
        <v>0.24</v>
      </c>
      <c r="N5" s="43" t="s">
        <v>161</v>
      </c>
      <c r="O5" s="44" t="s">
        <v>21</v>
      </c>
      <c r="P5" s="40">
        <v>0.3</v>
      </c>
      <c r="Q5" s="41">
        <v>51925.8</v>
      </c>
      <c r="R5" s="146">
        <f>SUM(Q5:Q10)</f>
        <v>172929.06</v>
      </c>
    </row>
    <row r="6" spans="1:18" ht="100.15" customHeight="1" thickBot="1" x14ac:dyDescent="0.3">
      <c r="A6" s="149"/>
      <c r="B6" s="43" t="s">
        <v>26</v>
      </c>
      <c r="C6" s="145"/>
      <c r="D6" s="147"/>
      <c r="E6" s="147"/>
      <c r="F6" s="147"/>
      <c r="G6" s="147"/>
      <c r="H6" s="147"/>
      <c r="I6" s="148"/>
      <c r="J6" s="148"/>
      <c r="K6" s="148"/>
      <c r="L6" s="144"/>
      <c r="M6" s="144"/>
      <c r="N6" s="43" t="s">
        <v>162</v>
      </c>
      <c r="O6" s="44" t="s">
        <v>31</v>
      </c>
      <c r="P6" s="42">
        <v>0.24</v>
      </c>
      <c r="Q6" s="41">
        <v>41540.639999999999</v>
      </c>
      <c r="R6" s="146"/>
    </row>
    <row r="7" spans="1:18" ht="106.9" customHeight="1" thickBot="1" x14ac:dyDescent="0.3">
      <c r="A7" s="149"/>
      <c r="B7" s="43" t="s">
        <v>27</v>
      </c>
      <c r="C7" s="145"/>
      <c r="D7" s="147">
        <v>4382862</v>
      </c>
      <c r="E7" s="145"/>
      <c r="F7" s="145"/>
      <c r="G7" s="145"/>
      <c r="H7" s="145"/>
      <c r="I7" s="147">
        <v>80641.52</v>
      </c>
      <c r="J7" s="147">
        <v>64513</v>
      </c>
      <c r="K7" s="147">
        <v>12903</v>
      </c>
      <c r="L7" s="144">
        <v>0.3</v>
      </c>
      <c r="M7" s="144">
        <v>0.24</v>
      </c>
      <c r="N7" s="43" t="s">
        <v>162</v>
      </c>
      <c r="O7" s="44" t="s">
        <v>21</v>
      </c>
      <c r="P7" s="42">
        <v>0.3</v>
      </c>
      <c r="Q7" s="41">
        <v>19353.900000000001</v>
      </c>
      <c r="R7" s="146"/>
    </row>
    <row r="8" spans="1:18" ht="95.45" customHeight="1" thickBot="1" x14ac:dyDescent="0.3">
      <c r="A8" s="149"/>
      <c r="B8" s="43" t="s">
        <v>28</v>
      </c>
      <c r="C8" s="145"/>
      <c r="D8" s="145"/>
      <c r="E8" s="145"/>
      <c r="F8" s="145"/>
      <c r="G8" s="145"/>
      <c r="H8" s="145"/>
      <c r="I8" s="145"/>
      <c r="J8" s="145"/>
      <c r="K8" s="145"/>
      <c r="L8" s="145"/>
      <c r="M8" s="145"/>
      <c r="N8" s="43" t="s">
        <v>162</v>
      </c>
      <c r="O8" s="44" t="s">
        <v>31</v>
      </c>
      <c r="P8" s="42">
        <v>0.24</v>
      </c>
      <c r="Q8" s="41">
        <v>15483.12</v>
      </c>
      <c r="R8" s="146"/>
    </row>
    <row r="9" spans="1:18" ht="125.45" customHeight="1" thickBot="1" x14ac:dyDescent="0.3">
      <c r="A9" s="149"/>
      <c r="B9" s="43" t="s">
        <v>29</v>
      </c>
      <c r="C9" s="145"/>
      <c r="D9" s="147">
        <v>5679443.7999999998</v>
      </c>
      <c r="E9" s="145"/>
      <c r="F9" s="145"/>
      <c r="G9" s="145"/>
      <c r="H9" s="145"/>
      <c r="I9" s="147">
        <v>103300.54</v>
      </c>
      <c r="J9" s="147">
        <v>82640</v>
      </c>
      <c r="K9" s="147">
        <v>16528</v>
      </c>
      <c r="L9" s="144">
        <v>0.3</v>
      </c>
      <c r="M9" s="144">
        <v>0.24</v>
      </c>
      <c r="N9" s="43" t="s">
        <v>162</v>
      </c>
      <c r="O9" s="44" t="s">
        <v>21</v>
      </c>
      <c r="P9" s="42">
        <v>0.3</v>
      </c>
      <c r="Q9" s="41">
        <v>24792</v>
      </c>
      <c r="R9" s="146"/>
    </row>
    <row r="10" spans="1:18" ht="164.45" customHeight="1" thickBot="1" x14ac:dyDescent="0.3">
      <c r="A10" s="150"/>
      <c r="B10" s="43" t="s">
        <v>25</v>
      </c>
      <c r="C10" s="145"/>
      <c r="D10" s="145"/>
      <c r="E10" s="145"/>
      <c r="F10" s="145"/>
      <c r="G10" s="145"/>
      <c r="H10" s="145"/>
      <c r="I10" s="145"/>
      <c r="J10" s="145"/>
      <c r="K10" s="145"/>
      <c r="L10" s="145"/>
      <c r="M10" s="145"/>
      <c r="N10" s="43" t="s">
        <v>162</v>
      </c>
      <c r="O10" s="44" t="s">
        <v>31</v>
      </c>
      <c r="P10" s="42">
        <v>0.24</v>
      </c>
      <c r="Q10" s="41">
        <v>19833.599999999999</v>
      </c>
      <c r="R10" s="146"/>
    </row>
    <row r="11" spans="1:18" ht="15.75" x14ac:dyDescent="0.25">
      <c r="A11" s="87"/>
      <c r="J11" s="4"/>
    </row>
    <row r="12" spans="1:18" x14ac:dyDescent="0.25">
      <c r="J12" s="4"/>
    </row>
    <row r="13" spans="1:18" x14ac:dyDescent="0.25">
      <c r="J13" s="4"/>
    </row>
    <row r="14" spans="1:18" x14ac:dyDescent="0.25">
      <c r="J14" s="4"/>
    </row>
    <row r="15" spans="1:18" x14ac:dyDescent="0.25">
      <c r="J15" s="4"/>
    </row>
    <row r="16" spans="1:18" x14ac:dyDescent="0.25">
      <c r="J16" s="4"/>
    </row>
    <row r="17" spans="10:10" x14ac:dyDescent="0.25">
      <c r="J17" s="4"/>
    </row>
    <row r="18" spans="10:10" x14ac:dyDescent="0.25">
      <c r="J18" s="4"/>
    </row>
    <row r="19" spans="10:10" x14ac:dyDescent="0.25">
      <c r="J19" s="4"/>
    </row>
    <row r="20" spans="10:10" x14ac:dyDescent="0.25">
      <c r="J20" s="4"/>
    </row>
    <row r="21" spans="10:10" x14ac:dyDescent="0.25">
      <c r="J21" s="4"/>
    </row>
    <row r="22" spans="10:10" x14ac:dyDescent="0.25">
      <c r="J22" s="4"/>
    </row>
    <row r="23" spans="10:10" x14ac:dyDescent="0.25">
      <c r="J23" s="4"/>
    </row>
    <row r="24" spans="10:10" x14ac:dyDescent="0.25">
      <c r="J24" s="4"/>
    </row>
    <row r="25" spans="10:10" x14ac:dyDescent="0.25">
      <c r="J25" s="4"/>
    </row>
    <row r="26" spans="10:10" x14ac:dyDescent="0.25">
      <c r="J26" s="4"/>
    </row>
    <row r="27" spans="10:10" x14ac:dyDescent="0.25">
      <c r="J27" s="4"/>
    </row>
    <row r="28" spans="10:10" x14ac:dyDescent="0.25">
      <c r="J28" s="4"/>
    </row>
    <row r="29" spans="10:10" x14ac:dyDescent="0.25">
      <c r="J29" s="4"/>
    </row>
    <row r="30" spans="10:10" x14ac:dyDescent="0.25">
      <c r="J30" s="4"/>
    </row>
    <row r="31" spans="10:10" x14ac:dyDescent="0.25">
      <c r="J31" s="4"/>
    </row>
    <row r="32" spans="10:10" x14ac:dyDescent="0.25">
      <c r="J32" s="4"/>
    </row>
    <row r="33" spans="10:10" x14ac:dyDescent="0.25">
      <c r="J33" s="4"/>
    </row>
    <row r="34" spans="10:10" x14ac:dyDescent="0.25">
      <c r="J34" s="4"/>
    </row>
    <row r="35" spans="10:10" x14ac:dyDescent="0.25">
      <c r="J35" s="4"/>
    </row>
    <row r="36" spans="10:10" x14ac:dyDescent="0.25">
      <c r="J36" s="4"/>
    </row>
    <row r="37" spans="10:10" x14ac:dyDescent="0.25">
      <c r="J37" s="4"/>
    </row>
    <row r="38" spans="10:10" x14ac:dyDescent="0.25">
      <c r="J38" s="4"/>
    </row>
    <row r="39" spans="10:10" x14ac:dyDescent="0.25">
      <c r="J39" s="4"/>
    </row>
    <row r="40" spans="10:10" x14ac:dyDescent="0.25">
      <c r="J40" s="4"/>
    </row>
    <row r="41" spans="10:10" x14ac:dyDescent="0.25">
      <c r="J41" s="4"/>
    </row>
    <row r="42" spans="10:10" x14ac:dyDescent="0.25">
      <c r="J42" s="4"/>
    </row>
    <row r="43" spans="10:10" x14ac:dyDescent="0.25">
      <c r="J43" s="4"/>
    </row>
    <row r="44" spans="10:10" x14ac:dyDescent="0.25">
      <c r="J44" s="4"/>
    </row>
    <row r="45" spans="10:10" x14ac:dyDescent="0.25">
      <c r="J45" s="4"/>
    </row>
    <row r="46" spans="10:10" x14ac:dyDescent="0.25">
      <c r="J46" s="4"/>
    </row>
    <row r="47" spans="10:10" x14ac:dyDescent="0.25">
      <c r="J47" s="4"/>
    </row>
    <row r="48" spans="10:10" x14ac:dyDescent="0.25">
      <c r="J48" s="4"/>
    </row>
    <row r="49" spans="10:10" x14ac:dyDescent="0.25">
      <c r="J49" s="4"/>
    </row>
    <row r="50" spans="10:10" x14ac:dyDescent="0.25">
      <c r="J50" s="4"/>
    </row>
    <row r="51" spans="10:10" x14ac:dyDescent="0.25">
      <c r="J51" s="4"/>
    </row>
    <row r="52" spans="10:10" x14ac:dyDescent="0.25">
      <c r="J52" s="4"/>
    </row>
    <row r="53" spans="10:10" x14ac:dyDescent="0.25">
      <c r="J53" s="4"/>
    </row>
    <row r="54" spans="10:10" x14ac:dyDescent="0.25">
      <c r="J54" s="4"/>
    </row>
    <row r="55" spans="10:10" x14ac:dyDescent="0.25">
      <c r="J55" s="4"/>
    </row>
    <row r="56" spans="10:10" x14ac:dyDescent="0.25">
      <c r="J56" s="4"/>
    </row>
    <row r="57" spans="10:10" x14ac:dyDescent="0.25">
      <c r="J57" s="4"/>
    </row>
    <row r="58" spans="10:10" x14ac:dyDescent="0.25">
      <c r="J58" s="4"/>
    </row>
    <row r="59" spans="10:10" x14ac:dyDescent="0.25">
      <c r="J59" s="4"/>
    </row>
    <row r="60" spans="10:10" x14ac:dyDescent="0.25">
      <c r="J60" s="4"/>
    </row>
    <row r="61" spans="10:10" x14ac:dyDescent="0.25">
      <c r="J61" s="4"/>
    </row>
    <row r="62" spans="10:10" x14ac:dyDescent="0.25">
      <c r="J62" s="4"/>
    </row>
    <row r="63" spans="10:10" x14ac:dyDescent="0.25">
      <c r="J63" s="4"/>
    </row>
    <row r="64" spans="10:10" x14ac:dyDescent="0.25">
      <c r="J64" s="4"/>
    </row>
    <row r="65" spans="10:10" x14ac:dyDescent="0.25">
      <c r="J65" s="4"/>
    </row>
    <row r="66" spans="10:10" x14ac:dyDescent="0.25">
      <c r="J66" s="4"/>
    </row>
    <row r="67" spans="10:10" x14ac:dyDescent="0.25">
      <c r="J67" s="4"/>
    </row>
    <row r="68" spans="10:10" x14ac:dyDescent="0.25">
      <c r="J68" s="4"/>
    </row>
    <row r="69" spans="10:10" x14ac:dyDescent="0.25">
      <c r="J69" s="4"/>
    </row>
    <row r="70" spans="10:10" x14ac:dyDescent="0.25">
      <c r="J70" s="4"/>
    </row>
    <row r="71" spans="10:10" x14ac:dyDescent="0.25">
      <c r="J71" s="4"/>
    </row>
    <row r="72" spans="10:10" x14ac:dyDescent="0.25">
      <c r="J72" s="4"/>
    </row>
    <row r="73" spans="10:10" x14ac:dyDescent="0.25">
      <c r="J73" s="4"/>
    </row>
    <row r="74" spans="10:10" x14ac:dyDescent="0.25">
      <c r="J74" s="4"/>
    </row>
    <row r="75" spans="10:10" x14ac:dyDescent="0.25">
      <c r="J75" s="4"/>
    </row>
    <row r="76" spans="10:10" x14ac:dyDescent="0.25">
      <c r="J76" s="4"/>
    </row>
    <row r="77" spans="10:10" x14ac:dyDescent="0.25">
      <c r="J77" s="4"/>
    </row>
    <row r="78" spans="10:10" x14ac:dyDescent="0.25">
      <c r="J78" s="4"/>
    </row>
    <row r="79" spans="10:10" x14ac:dyDescent="0.25">
      <c r="J79" s="4"/>
    </row>
    <row r="80" spans="10:10" x14ac:dyDescent="0.25">
      <c r="J80" s="4"/>
    </row>
    <row r="81" spans="10:10" x14ac:dyDescent="0.25">
      <c r="J81" s="4"/>
    </row>
    <row r="82" spans="10:10" x14ac:dyDescent="0.25">
      <c r="J82" s="4"/>
    </row>
    <row r="83" spans="10:10" x14ac:dyDescent="0.25">
      <c r="J83" s="4"/>
    </row>
    <row r="84" spans="10:10" x14ac:dyDescent="0.25">
      <c r="J84" s="4"/>
    </row>
    <row r="85" spans="10:10" x14ac:dyDescent="0.25">
      <c r="J85" s="4"/>
    </row>
    <row r="86" spans="10:10" x14ac:dyDescent="0.25">
      <c r="J86" s="4"/>
    </row>
    <row r="87" spans="10:10" x14ac:dyDescent="0.25">
      <c r="J87" s="4"/>
    </row>
    <row r="88" spans="10:10" x14ac:dyDescent="0.25">
      <c r="J88" s="4"/>
    </row>
    <row r="89" spans="10:10" x14ac:dyDescent="0.25">
      <c r="J89" s="4"/>
    </row>
    <row r="90" spans="10:10" x14ac:dyDescent="0.25">
      <c r="J90" s="4"/>
    </row>
    <row r="91" spans="10:10" x14ac:dyDescent="0.25">
      <c r="J91" s="4"/>
    </row>
    <row r="92" spans="10:10" x14ac:dyDescent="0.25">
      <c r="J92" s="4"/>
    </row>
    <row r="93" spans="10:10" x14ac:dyDescent="0.25">
      <c r="J93" s="4"/>
    </row>
    <row r="94" spans="10:10" x14ac:dyDescent="0.25">
      <c r="J94" s="4"/>
    </row>
    <row r="95" spans="10:10" x14ac:dyDescent="0.25">
      <c r="J95" s="3"/>
    </row>
  </sheetData>
  <sheetProtection algorithmName="SHA-512" hashValue="OXaSAJzfhE/nuuTEA5xTKxwphbDHaT4LlQYEGNrqKxwKzCNvlNue+9d7OTqytnuoPSxyTGIVVFvtrXx286aDsQ==" saltValue="YUVg9IgosWYJnCk02zOgMQ==" spinCount="100000" sheet="1" objects="1" scenarios="1"/>
  <mergeCells count="33">
    <mergeCell ref="C5:C10"/>
    <mergeCell ref="D5:D6"/>
    <mergeCell ref="E5:E6"/>
    <mergeCell ref="F5:F6"/>
    <mergeCell ref="A5:A10"/>
    <mergeCell ref="J5:J6"/>
    <mergeCell ref="K5:K6"/>
    <mergeCell ref="L5:L6"/>
    <mergeCell ref="G5:G6"/>
    <mergeCell ref="D9:D10"/>
    <mergeCell ref="E9:E10"/>
    <mergeCell ref="F9:F10"/>
    <mergeCell ref="G9:G10"/>
    <mergeCell ref="D7:D8"/>
    <mergeCell ref="E7:E8"/>
    <mergeCell ref="F7:F8"/>
    <mergeCell ref="G7:G8"/>
    <mergeCell ref="M9:M10"/>
    <mergeCell ref="R5:R10"/>
    <mergeCell ref="H9:H10"/>
    <mergeCell ref="I9:I10"/>
    <mergeCell ref="J9:J10"/>
    <mergeCell ref="K9:K10"/>
    <mergeCell ref="L9:L10"/>
    <mergeCell ref="M5:M6"/>
    <mergeCell ref="H7:H8"/>
    <mergeCell ref="I7:I8"/>
    <mergeCell ref="J7:J8"/>
    <mergeCell ref="K7:K8"/>
    <mergeCell ref="L7:L8"/>
    <mergeCell ref="M7:M8"/>
    <mergeCell ref="H5:H6"/>
    <mergeCell ref="I5:I6"/>
  </mergeCells>
  <printOptions gridLines="1"/>
  <pageMargins left="0.25" right="0.25" top="0.75" bottom="0.75" header="0.3" footer="0.3"/>
  <pageSetup paperSize="9"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42C56-E38C-4C01-8D5D-587DC2F7FC1A}">
  <sheetPr codeName="Foglio2">
    <pageSetUpPr fitToPage="1"/>
  </sheetPr>
  <dimension ref="A1:S62"/>
  <sheetViews>
    <sheetView zoomScale="98" zoomScaleNormal="98" workbookViewId="0">
      <selection activeCell="A3" sqref="A3:R3"/>
    </sheetView>
  </sheetViews>
  <sheetFormatPr defaultRowHeight="15" x14ac:dyDescent="0.25"/>
  <cols>
    <col min="1" max="1" width="19.7109375" style="8" customWidth="1"/>
    <col min="2" max="2" width="48.140625" style="8" customWidth="1"/>
    <col min="3" max="3" width="22.85546875" style="8" customWidth="1"/>
    <col min="4" max="4" width="14.85546875" style="8" customWidth="1"/>
    <col min="5" max="5" width="18.28515625" style="8" hidden="1" customWidth="1"/>
    <col min="6" max="6" width="9.140625" style="8" hidden="1" customWidth="1"/>
    <col min="7" max="7" width="0.140625" style="8" hidden="1" customWidth="1"/>
    <col min="8" max="8" width="2.42578125" style="8" hidden="1" customWidth="1"/>
    <col min="9" max="9" width="17.140625" style="8" customWidth="1"/>
    <col min="10" max="10" width="10.85546875" style="9" customWidth="1"/>
    <col min="11" max="13" width="11.85546875" style="8" customWidth="1"/>
    <col min="14" max="16" width="18.28515625" style="57" customWidth="1"/>
    <col min="17" max="17" width="14.5703125" style="8" customWidth="1"/>
    <col min="18" max="18" width="19.42578125" style="8" customWidth="1"/>
    <col min="21" max="21" width="38.140625" customWidth="1"/>
  </cols>
  <sheetData>
    <row r="1" spans="1:19" x14ac:dyDescent="0.25">
      <c r="J1" s="8"/>
    </row>
    <row r="2" spans="1:19" x14ac:dyDescent="0.25">
      <c r="J2" s="8"/>
    </row>
    <row r="3" spans="1:19" ht="15.75" thickBot="1" x14ac:dyDescent="0.3">
      <c r="A3" s="151"/>
      <c r="B3" s="151"/>
      <c r="C3" s="151"/>
      <c r="D3" s="151"/>
      <c r="E3" s="151"/>
      <c r="F3" s="151"/>
      <c r="G3" s="151"/>
      <c r="H3" s="151"/>
      <c r="I3" s="151"/>
      <c r="J3" s="151"/>
      <c r="K3" s="151"/>
      <c r="L3" s="151"/>
      <c r="M3" s="151"/>
      <c r="N3" s="151"/>
      <c r="O3" s="151"/>
      <c r="P3" s="151"/>
      <c r="Q3" s="151"/>
      <c r="R3" s="151"/>
    </row>
    <row r="4" spans="1:19" ht="80.25" customHeight="1" thickBot="1" x14ac:dyDescent="0.3">
      <c r="A4" s="59" t="s">
        <v>160</v>
      </c>
      <c r="B4" s="45" t="s">
        <v>18</v>
      </c>
      <c r="C4" s="45" t="s">
        <v>16</v>
      </c>
      <c r="D4" s="60" t="s">
        <v>7</v>
      </c>
      <c r="E4" s="46"/>
      <c r="F4" s="46"/>
      <c r="G4" s="46"/>
      <c r="H4" s="46"/>
      <c r="I4" s="45" t="s">
        <v>8</v>
      </c>
      <c r="J4" s="47">
        <v>0.8</v>
      </c>
      <c r="K4" s="47">
        <v>0.2</v>
      </c>
      <c r="L4" s="47" t="s">
        <v>43</v>
      </c>
      <c r="M4" s="47" t="s">
        <v>44</v>
      </c>
      <c r="N4" s="47" t="s">
        <v>11</v>
      </c>
      <c r="O4" s="47" t="s">
        <v>12</v>
      </c>
      <c r="P4" s="47" t="s">
        <v>13</v>
      </c>
      <c r="Q4" s="47" t="s">
        <v>9</v>
      </c>
      <c r="R4" s="47" t="s">
        <v>15</v>
      </c>
    </row>
    <row r="5" spans="1:19" ht="93" customHeight="1" thickBot="1" x14ac:dyDescent="0.3">
      <c r="A5" s="167" t="s">
        <v>32</v>
      </c>
      <c r="B5" s="152" t="s">
        <v>151</v>
      </c>
      <c r="C5" s="155" t="s">
        <v>20</v>
      </c>
      <c r="D5" s="158">
        <v>3611056.5</v>
      </c>
      <c r="E5" s="48"/>
      <c r="F5" s="48"/>
      <c r="G5" s="48"/>
      <c r="H5" s="48"/>
      <c r="I5" s="158">
        <v>24065.66</v>
      </c>
      <c r="J5" s="158">
        <v>19252.53</v>
      </c>
      <c r="K5" s="158">
        <v>4813.13</v>
      </c>
      <c r="L5" s="161">
        <v>0.3</v>
      </c>
      <c r="M5" s="161">
        <v>0.24</v>
      </c>
      <c r="N5" s="54" t="s">
        <v>163</v>
      </c>
      <c r="O5" s="56" t="s">
        <v>152</v>
      </c>
      <c r="P5" s="49">
        <v>1</v>
      </c>
      <c r="Q5" s="48">
        <v>162.26339999999999</v>
      </c>
      <c r="R5" s="164">
        <f>SUM(Q5:Q21)</f>
        <v>3645.5177199999985</v>
      </c>
      <c r="S5" s="2"/>
    </row>
    <row r="6" spans="1:19" ht="15.75" hidden="1" customHeight="1" thickBot="1" x14ac:dyDescent="0.3">
      <c r="A6" s="167"/>
      <c r="B6" s="153"/>
      <c r="C6" s="156"/>
      <c r="D6" s="159"/>
      <c r="E6" s="50"/>
      <c r="F6" s="50"/>
      <c r="G6" s="50"/>
      <c r="H6" s="50"/>
      <c r="I6" s="159"/>
      <c r="J6" s="159"/>
      <c r="K6" s="159"/>
      <c r="L6" s="162"/>
      <c r="M6" s="162"/>
      <c r="N6" s="55" t="s">
        <v>153</v>
      </c>
      <c r="O6" s="56" t="s">
        <v>154</v>
      </c>
      <c r="P6" s="51">
        <v>0.33329999999999999</v>
      </c>
      <c r="Q6" s="48">
        <v>162.26340000000002</v>
      </c>
      <c r="R6" s="165"/>
    </row>
    <row r="7" spans="1:19" ht="91.15" customHeight="1" thickBot="1" x14ac:dyDescent="0.3">
      <c r="A7" s="167"/>
      <c r="B7" s="153"/>
      <c r="C7" s="156"/>
      <c r="D7" s="159"/>
      <c r="E7" s="39"/>
      <c r="F7" s="39"/>
      <c r="G7" s="39"/>
      <c r="H7" s="39"/>
      <c r="I7" s="159"/>
      <c r="J7" s="159"/>
      <c r="K7" s="159"/>
      <c r="L7" s="162"/>
      <c r="M7" s="162"/>
      <c r="N7" s="58" t="s">
        <v>162</v>
      </c>
      <c r="O7" s="56" t="s">
        <v>154</v>
      </c>
      <c r="P7" s="51">
        <v>0.33329999999999999</v>
      </c>
      <c r="Q7" s="48">
        <v>162.26340000000002</v>
      </c>
      <c r="R7" s="165"/>
    </row>
    <row r="8" spans="1:19" ht="95.45" customHeight="1" thickBot="1" x14ac:dyDescent="0.3">
      <c r="A8" s="167"/>
      <c r="B8" s="153"/>
      <c r="C8" s="156"/>
      <c r="D8" s="159"/>
      <c r="E8" s="52"/>
      <c r="F8" s="52"/>
      <c r="G8" s="52"/>
      <c r="H8" s="52"/>
      <c r="I8" s="159"/>
      <c r="J8" s="159"/>
      <c r="K8" s="159"/>
      <c r="L8" s="162"/>
      <c r="M8" s="162"/>
      <c r="N8" s="58" t="s">
        <v>162</v>
      </c>
      <c r="O8" s="56" t="s">
        <v>154</v>
      </c>
      <c r="P8" s="51">
        <v>2.7699999999999999E-2</v>
      </c>
      <c r="Q8" s="48">
        <v>13.521950000000002</v>
      </c>
      <c r="R8" s="165"/>
    </row>
    <row r="9" spans="1:19" ht="84" customHeight="1" thickBot="1" x14ac:dyDescent="0.3">
      <c r="A9" s="167"/>
      <c r="B9" s="153"/>
      <c r="C9" s="156"/>
      <c r="D9" s="159"/>
      <c r="E9" s="52"/>
      <c r="F9" s="52"/>
      <c r="G9" s="52"/>
      <c r="H9" s="52"/>
      <c r="I9" s="159"/>
      <c r="J9" s="159"/>
      <c r="K9" s="159"/>
      <c r="L9" s="162"/>
      <c r="M9" s="162"/>
      <c r="N9" s="58" t="s">
        <v>169</v>
      </c>
      <c r="O9" s="56" t="s">
        <v>154</v>
      </c>
      <c r="P9" s="51">
        <v>8.3299999999999999E-2</v>
      </c>
      <c r="Q9" s="48">
        <v>40.565850000000005</v>
      </c>
      <c r="R9" s="165"/>
    </row>
    <row r="10" spans="1:19" ht="76.150000000000006" customHeight="1" thickBot="1" x14ac:dyDescent="0.3">
      <c r="A10" s="167"/>
      <c r="B10" s="153"/>
      <c r="C10" s="156"/>
      <c r="D10" s="159"/>
      <c r="E10" s="52"/>
      <c r="F10" s="52"/>
      <c r="G10" s="52"/>
      <c r="H10" s="52"/>
      <c r="I10" s="159"/>
      <c r="J10" s="159"/>
      <c r="K10" s="159"/>
      <c r="L10" s="162"/>
      <c r="M10" s="162"/>
      <c r="N10" s="55" t="s">
        <v>164</v>
      </c>
      <c r="O10" s="56" t="s">
        <v>155</v>
      </c>
      <c r="P10" s="49">
        <v>0.44440000000000002</v>
      </c>
      <c r="Q10" s="48">
        <v>528.85848888888881</v>
      </c>
      <c r="R10" s="165"/>
    </row>
    <row r="11" spans="1:19" ht="86.45" customHeight="1" thickBot="1" x14ac:dyDescent="0.3">
      <c r="A11" s="167"/>
      <c r="B11" s="153"/>
      <c r="C11" s="156"/>
      <c r="D11" s="159"/>
      <c r="E11" s="52"/>
      <c r="F11" s="52"/>
      <c r="G11" s="52"/>
      <c r="H11" s="52"/>
      <c r="I11" s="159"/>
      <c r="J11" s="159"/>
      <c r="K11" s="159"/>
      <c r="L11" s="162"/>
      <c r="M11" s="162"/>
      <c r="N11" s="55" t="s">
        <v>164</v>
      </c>
      <c r="O11" s="56" t="s">
        <v>155</v>
      </c>
      <c r="P11" s="49">
        <v>0.44440000000000002</v>
      </c>
      <c r="Q11" s="48">
        <v>528.85848888888881</v>
      </c>
      <c r="R11" s="165"/>
    </row>
    <row r="12" spans="1:19" ht="78" customHeight="1" thickBot="1" x14ac:dyDescent="0.3">
      <c r="A12" s="167"/>
      <c r="B12" s="153"/>
      <c r="C12" s="156"/>
      <c r="D12" s="159"/>
      <c r="E12" s="52"/>
      <c r="F12" s="52"/>
      <c r="G12" s="52"/>
      <c r="H12" s="52"/>
      <c r="I12" s="159"/>
      <c r="J12" s="159"/>
      <c r="K12" s="159"/>
      <c r="L12" s="162"/>
      <c r="M12" s="162"/>
      <c r="N12" s="55" t="s">
        <v>164</v>
      </c>
      <c r="O12" s="56" t="s">
        <v>155</v>
      </c>
      <c r="P12" s="49">
        <v>2.7699999999999999E-2</v>
      </c>
      <c r="Q12" s="48">
        <v>33.053655555555551</v>
      </c>
      <c r="R12" s="165"/>
    </row>
    <row r="13" spans="1:19" ht="68.45" customHeight="1" thickBot="1" x14ac:dyDescent="0.3">
      <c r="A13" s="167"/>
      <c r="B13" s="153"/>
      <c r="C13" s="156"/>
      <c r="D13" s="159"/>
      <c r="E13" s="52"/>
      <c r="F13" s="52"/>
      <c r="G13" s="52"/>
      <c r="H13" s="52"/>
      <c r="I13" s="159"/>
      <c r="J13" s="159"/>
      <c r="K13" s="159"/>
      <c r="L13" s="162"/>
      <c r="M13" s="162"/>
      <c r="N13" s="58" t="s">
        <v>165</v>
      </c>
      <c r="O13" s="56" t="s">
        <v>155</v>
      </c>
      <c r="P13" s="49">
        <v>8.3299999999999999E-2</v>
      </c>
      <c r="Q13" s="48">
        <v>99.160966666666639</v>
      </c>
      <c r="R13" s="165"/>
    </row>
    <row r="14" spans="1:19" ht="90" customHeight="1" thickBot="1" x14ac:dyDescent="0.3">
      <c r="A14" s="167"/>
      <c r="B14" s="153"/>
      <c r="C14" s="156"/>
      <c r="D14" s="159"/>
      <c r="E14" s="52"/>
      <c r="F14" s="52"/>
      <c r="G14" s="52"/>
      <c r="H14" s="52"/>
      <c r="I14" s="159"/>
      <c r="J14" s="159"/>
      <c r="K14" s="159"/>
      <c r="L14" s="162"/>
      <c r="M14" s="162"/>
      <c r="N14" s="58" t="s">
        <v>163</v>
      </c>
      <c r="O14" s="54" t="s">
        <v>156</v>
      </c>
      <c r="P14" s="51">
        <v>0.28120000000000001</v>
      </c>
      <c r="Q14" s="53">
        <v>319.45606874999999</v>
      </c>
      <c r="R14" s="165"/>
    </row>
    <row r="15" spans="1:19" ht="95.45" customHeight="1" thickBot="1" x14ac:dyDescent="0.3">
      <c r="A15" s="167"/>
      <c r="B15" s="153"/>
      <c r="C15" s="156"/>
      <c r="D15" s="159"/>
      <c r="E15" s="52"/>
      <c r="F15" s="52"/>
      <c r="G15" s="52"/>
      <c r="H15" s="52"/>
      <c r="I15" s="159"/>
      <c r="J15" s="159"/>
      <c r="K15" s="159"/>
      <c r="L15" s="162"/>
      <c r="M15" s="162"/>
      <c r="N15" s="58" t="s">
        <v>163</v>
      </c>
      <c r="O15" s="54" t="s">
        <v>156</v>
      </c>
      <c r="P15" s="51">
        <v>0.28120000000000001</v>
      </c>
      <c r="Q15" s="53">
        <v>319.45606874999999</v>
      </c>
      <c r="R15" s="165"/>
    </row>
    <row r="16" spans="1:19" ht="93" customHeight="1" thickBot="1" x14ac:dyDescent="0.3">
      <c r="A16" s="167"/>
      <c r="B16" s="153"/>
      <c r="C16" s="156"/>
      <c r="D16" s="159"/>
      <c r="E16" s="52"/>
      <c r="F16" s="52"/>
      <c r="G16" s="52"/>
      <c r="H16" s="52"/>
      <c r="I16" s="159"/>
      <c r="J16" s="159"/>
      <c r="K16" s="159"/>
      <c r="L16" s="162"/>
      <c r="M16" s="162"/>
      <c r="N16" s="58" t="s">
        <v>163</v>
      </c>
      <c r="O16" s="54" t="s">
        <v>156</v>
      </c>
      <c r="P16" s="51">
        <v>0.28120000000000001</v>
      </c>
      <c r="Q16" s="53">
        <v>319.45606874999999</v>
      </c>
      <c r="R16" s="165"/>
    </row>
    <row r="17" spans="1:18" ht="97.15" customHeight="1" thickBot="1" x14ac:dyDescent="0.3">
      <c r="A17" s="167"/>
      <c r="B17" s="153"/>
      <c r="C17" s="156"/>
      <c r="D17" s="159"/>
      <c r="E17" s="52"/>
      <c r="F17" s="52"/>
      <c r="G17" s="52"/>
      <c r="H17" s="52"/>
      <c r="I17" s="159"/>
      <c r="J17" s="159"/>
      <c r="K17" s="159"/>
      <c r="L17" s="162"/>
      <c r="M17" s="162"/>
      <c r="N17" s="58" t="s">
        <v>163</v>
      </c>
      <c r="O17" s="54" t="s">
        <v>156</v>
      </c>
      <c r="P17" s="51">
        <v>0.125</v>
      </c>
      <c r="Q17" s="53">
        <v>141.98047499999998</v>
      </c>
      <c r="R17" s="165"/>
    </row>
    <row r="18" spans="1:18" ht="79.150000000000006" customHeight="1" thickBot="1" x14ac:dyDescent="0.3">
      <c r="A18" s="167"/>
      <c r="B18" s="153"/>
      <c r="C18" s="156"/>
      <c r="D18" s="159"/>
      <c r="E18" s="52"/>
      <c r="F18" s="52"/>
      <c r="G18" s="52"/>
      <c r="H18" s="52"/>
      <c r="I18" s="159"/>
      <c r="J18" s="159"/>
      <c r="K18" s="159"/>
      <c r="L18" s="162"/>
      <c r="M18" s="162"/>
      <c r="N18" s="58" t="s">
        <v>163</v>
      </c>
      <c r="O18" s="54" t="s">
        <v>156</v>
      </c>
      <c r="P18" s="51">
        <v>3.1199999999999999E-2</v>
      </c>
      <c r="Q18" s="53">
        <v>35.495118749999996</v>
      </c>
      <c r="R18" s="165"/>
    </row>
    <row r="19" spans="1:18" ht="67.900000000000006" customHeight="1" thickBot="1" x14ac:dyDescent="0.3">
      <c r="A19" s="167"/>
      <c r="B19" s="153"/>
      <c r="C19" s="156"/>
      <c r="D19" s="159"/>
      <c r="E19" s="52"/>
      <c r="F19" s="52"/>
      <c r="G19" s="52"/>
      <c r="H19" s="52"/>
      <c r="I19" s="159"/>
      <c r="J19" s="159"/>
      <c r="K19" s="159"/>
      <c r="L19" s="162"/>
      <c r="M19" s="162"/>
      <c r="N19" s="58" t="s">
        <v>163</v>
      </c>
      <c r="O19" s="54" t="s">
        <v>157</v>
      </c>
      <c r="P19" s="51">
        <v>0.33329999999999999</v>
      </c>
      <c r="Q19" s="48">
        <v>259.62144000000001</v>
      </c>
      <c r="R19" s="165"/>
    </row>
    <row r="20" spans="1:18" ht="46.9" customHeight="1" thickBot="1" x14ac:dyDescent="0.3">
      <c r="A20" s="167"/>
      <c r="B20" s="153"/>
      <c r="C20" s="156"/>
      <c r="D20" s="159"/>
      <c r="E20" s="52"/>
      <c r="F20" s="52"/>
      <c r="G20" s="52"/>
      <c r="H20" s="52"/>
      <c r="I20" s="159"/>
      <c r="J20" s="159"/>
      <c r="K20" s="159"/>
      <c r="L20" s="162"/>
      <c r="M20" s="162"/>
      <c r="N20" s="58" t="s">
        <v>163</v>
      </c>
      <c r="O20" s="54" t="s">
        <v>157</v>
      </c>
      <c r="P20" s="51">
        <v>0.33329999999999999</v>
      </c>
      <c r="Q20" s="48">
        <v>259.62144000000001</v>
      </c>
      <c r="R20" s="165"/>
    </row>
    <row r="21" spans="1:18" ht="81" customHeight="1" thickBot="1" x14ac:dyDescent="0.3">
      <c r="A21" s="168"/>
      <c r="B21" s="154"/>
      <c r="C21" s="157"/>
      <c r="D21" s="160"/>
      <c r="E21" s="52"/>
      <c r="F21" s="52"/>
      <c r="G21" s="52"/>
      <c r="H21" s="52"/>
      <c r="I21" s="160"/>
      <c r="J21" s="160"/>
      <c r="K21" s="160"/>
      <c r="L21" s="163"/>
      <c r="M21" s="163"/>
      <c r="N21" s="58" t="s">
        <v>163</v>
      </c>
      <c r="O21" s="54" t="s">
        <v>157</v>
      </c>
      <c r="P21" s="51">
        <v>0.33329999999999999</v>
      </c>
      <c r="Q21" s="48">
        <v>259.62144000000001</v>
      </c>
      <c r="R21" s="166"/>
    </row>
    <row r="22" spans="1:18" x14ac:dyDescent="0.25">
      <c r="J22" s="8"/>
    </row>
    <row r="23" spans="1:18" x14ac:dyDescent="0.25">
      <c r="J23" s="8"/>
    </row>
    <row r="24" spans="1:18" x14ac:dyDescent="0.25">
      <c r="J24" s="8"/>
    </row>
    <row r="25" spans="1:18" x14ac:dyDescent="0.25">
      <c r="J25" s="8"/>
    </row>
    <row r="26" spans="1:18" x14ac:dyDescent="0.25">
      <c r="J26" s="8"/>
    </row>
    <row r="27" spans="1:18" x14ac:dyDescent="0.25">
      <c r="J27" s="8"/>
    </row>
    <row r="28" spans="1:18" x14ac:dyDescent="0.25">
      <c r="J28" s="8"/>
    </row>
    <row r="29" spans="1:18" x14ac:dyDescent="0.25">
      <c r="J29" s="8"/>
    </row>
    <row r="30" spans="1:18" x14ac:dyDescent="0.25">
      <c r="J30" s="8"/>
    </row>
    <row r="31" spans="1:18" x14ac:dyDescent="0.25">
      <c r="J31" s="8"/>
    </row>
    <row r="32" spans="1:18" x14ac:dyDescent="0.25">
      <c r="J32" s="8"/>
    </row>
    <row r="33" spans="10:10" x14ac:dyDescent="0.25">
      <c r="J33" s="8"/>
    </row>
    <row r="34" spans="10:10" x14ac:dyDescent="0.25">
      <c r="J34" s="8"/>
    </row>
    <row r="35" spans="10:10" x14ac:dyDescent="0.25">
      <c r="J35" s="8"/>
    </row>
    <row r="36" spans="10:10" x14ac:dyDescent="0.25">
      <c r="J36" s="8"/>
    </row>
    <row r="37" spans="10:10" x14ac:dyDescent="0.25">
      <c r="J37" s="8"/>
    </row>
    <row r="38" spans="10:10" x14ac:dyDescent="0.25">
      <c r="J38" s="8"/>
    </row>
    <row r="39" spans="10:10" x14ac:dyDescent="0.25">
      <c r="J39" s="8"/>
    </row>
    <row r="40" spans="10:10" x14ac:dyDescent="0.25">
      <c r="J40" s="8"/>
    </row>
    <row r="41" spans="10:10" x14ac:dyDescent="0.25">
      <c r="J41" s="8"/>
    </row>
    <row r="42" spans="10:10" x14ac:dyDescent="0.25">
      <c r="J42" s="8"/>
    </row>
    <row r="43" spans="10:10" x14ac:dyDescent="0.25">
      <c r="J43" s="8"/>
    </row>
    <row r="44" spans="10:10" x14ac:dyDescent="0.25">
      <c r="J44" s="8"/>
    </row>
    <row r="45" spans="10:10" x14ac:dyDescent="0.25">
      <c r="J45" s="8"/>
    </row>
    <row r="46" spans="10:10" x14ac:dyDescent="0.25">
      <c r="J46" s="8"/>
    </row>
    <row r="47" spans="10:10" x14ac:dyDescent="0.25">
      <c r="J47" s="8"/>
    </row>
    <row r="48" spans="10:10" x14ac:dyDescent="0.25">
      <c r="J48" s="8"/>
    </row>
    <row r="49" spans="10:10" x14ac:dyDescent="0.25">
      <c r="J49" s="8"/>
    </row>
    <row r="50" spans="10:10" x14ac:dyDescent="0.25">
      <c r="J50" s="8"/>
    </row>
    <row r="51" spans="10:10" x14ac:dyDescent="0.25">
      <c r="J51" s="8"/>
    </row>
    <row r="52" spans="10:10" x14ac:dyDescent="0.25">
      <c r="J52" s="8"/>
    </row>
    <row r="53" spans="10:10" x14ac:dyDescent="0.25">
      <c r="J53" s="8"/>
    </row>
    <row r="54" spans="10:10" x14ac:dyDescent="0.25">
      <c r="J54" s="8"/>
    </row>
    <row r="55" spans="10:10" x14ac:dyDescent="0.25">
      <c r="J55" s="8"/>
    </row>
    <row r="56" spans="10:10" x14ac:dyDescent="0.25">
      <c r="J56" s="8"/>
    </row>
    <row r="57" spans="10:10" x14ac:dyDescent="0.25">
      <c r="J57" s="8"/>
    </row>
    <row r="58" spans="10:10" x14ac:dyDescent="0.25">
      <c r="J58" s="8"/>
    </row>
    <row r="59" spans="10:10" x14ac:dyDescent="0.25">
      <c r="J59" s="8"/>
    </row>
    <row r="60" spans="10:10" x14ac:dyDescent="0.25">
      <c r="J60" s="8"/>
    </row>
    <row r="61" spans="10:10" x14ac:dyDescent="0.25">
      <c r="J61" s="8"/>
    </row>
    <row r="62" spans="10:10" x14ac:dyDescent="0.25">
      <c r="J62" s="8"/>
    </row>
  </sheetData>
  <sheetProtection algorithmName="SHA-512" hashValue="VT5s6jKmX6I8Eo7vGBwjC6OJayiuyCmAclcWUzNFHtOYX7tuOmOOhcCm8lYo334tI1ErR5fKiyxl+q44MpbeAA==" saltValue="uhzlowLOEjNVI3A3+05ZrA==" spinCount="100000" sheet="1" objects="1" scenarios="1"/>
  <mergeCells count="11">
    <mergeCell ref="A3:R3"/>
    <mergeCell ref="B5:B21"/>
    <mergeCell ref="C5:C21"/>
    <mergeCell ref="D5:D21"/>
    <mergeCell ref="I5:I21"/>
    <mergeCell ref="J5:J21"/>
    <mergeCell ref="K5:K21"/>
    <mergeCell ref="L5:L21"/>
    <mergeCell ref="M5:M21"/>
    <mergeCell ref="R5:R21"/>
    <mergeCell ref="A5:A21"/>
  </mergeCells>
  <printOptions gridLines="1"/>
  <pageMargins left="0.25" right="0.25" top="0.75" bottom="0.75" header="0.3" footer="0.3"/>
  <pageSetup paperSize="9"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03A2C-C5E3-4978-A761-5257360FAEEF}">
  <sheetPr codeName="Foglio11">
    <pageSetUpPr fitToPage="1"/>
  </sheetPr>
  <dimension ref="A1:R62"/>
  <sheetViews>
    <sheetView zoomScale="98" zoomScaleNormal="98" workbookViewId="0">
      <selection activeCell="A3" sqref="A3:R3"/>
    </sheetView>
  </sheetViews>
  <sheetFormatPr defaultColWidth="9.140625" defaultRowHeight="15" x14ac:dyDescent="0.25"/>
  <cols>
    <col min="1" max="1" width="28.28515625" style="77" customWidth="1"/>
    <col min="2" max="2" width="48.140625" style="77" customWidth="1"/>
    <col min="3" max="3" width="22.85546875" style="77" customWidth="1"/>
    <col min="4" max="4" width="14.85546875" style="77" customWidth="1"/>
    <col min="5" max="5" width="18.28515625" style="77" hidden="1" customWidth="1"/>
    <col min="6" max="6" width="9.140625" style="77" hidden="1" customWidth="1"/>
    <col min="7" max="7" width="0.140625" style="77" hidden="1" customWidth="1"/>
    <col min="8" max="8" width="2.42578125" style="77" hidden="1" customWidth="1"/>
    <col min="9" max="9" width="17.140625" style="77" customWidth="1"/>
    <col min="10" max="10" width="10.85546875" style="25" customWidth="1"/>
    <col min="11" max="13" width="11.85546875" style="77" customWidth="1"/>
    <col min="14" max="14" width="18.28515625" style="77" customWidth="1"/>
    <col min="15" max="15" width="28.140625" style="77" customWidth="1"/>
    <col min="16" max="16" width="18.28515625" style="77" customWidth="1"/>
    <col min="17" max="17" width="14.5703125" style="77" customWidth="1"/>
    <col min="18" max="18" width="19.42578125" style="77" customWidth="1"/>
    <col min="19" max="20" width="9.140625" style="77"/>
    <col min="21" max="21" width="38.140625" style="77" customWidth="1"/>
    <col min="22" max="16384" width="9.140625" style="77"/>
  </cols>
  <sheetData>
    <row r="1" spans="1:18" x14ac:dyDescent="0.25">
      <c r="J1" s="77"/>
    </row>
    <row r="2" spans="1:18" x14ac:dyDescent="0.25">
      <c r="J2" s="77"/>
    </row>
    <row r="3" spans="1:18" ht="15.75" thickBot="1" x14ac:dyDescent="0.3">
      <c r="A3" s="170"/>
      <c r="B3" s="170"/>
      <c r="C3" s="170"/>
      <c r="D3" s="170"/>
      <c r="E3" s="170"/>
      <c r="F3" s="170"/>
      <c r="G3" s="170"/>
      <c r="H3" s="170"/>
      <c r="I3" s="170"/>
      <c r="J3" s="170"/>
      <c r="K3" s="170"/>
      <c r="L3" s="170"/>
      <c r="M3" s="170"/>
      <c r="N3" s="170"/>
      <c r="O3" s="170"/>
      <c r="P3" s="170"/>
      <c r="Q3" s="170"/>
      <c r="R3" s="170"/>
    </row>
    <row r="4" spans="1:18" ht="128.44999999999999" customHeight="1" thickBot="1" x14ac:dyDescent="0.3">
      <c r="A4" s="70" t="s">
        <v>160</v>
      </c>
      <c r="B4" s="132" t="s">
        <v>18</v>
      </c>
      <c r="C4" s="63" t="s">
        <v>16</v>
      </c>
      <c r="D4" s="62" t="s">
        <v>7</v>
      </c>
      <c r="E4" s="62"/>
      <c r="F4" s="63"/>
      <c r="G4" s="63"/>
      <c r="H4" s="63"/>
      <c r="I4" s="66" t="s">
        <v>8</v>
      </c>
      <c r="J4" s="67">
        <v>0.8</v>
      </c>
      <c r="K4" s="67">
        <v>0.2</v>
      </c>
      <c r="L4" s="68" t="s">
        <v>43</v>
      </c>
      <c r="M4" s="68" t="s">
        <v>44</v>
      </c>
      <c r="N4" s="67" t="s">
        <v>11</v>
      </c>
      <c r="O4" s="67" t="s">
        <v>12</v>
      </c>
      <c r="P4" s="67" t="s">
        <v>13</v>
      </c>
      <c r="Q4" s="67" t="s">
        <v>9</v>
      </c>
      <c r="R4" s="67" t="s">
        <v>15</v>
      </c>
    </row>
    <row r="5" spans="1:18" ht="70.150000000000006" customHeight="1" thickBot="1" x14ac:dyDescent="0.3">
      <c r="A5" s="171" t="s">
        <v>32</v>
      </c>
      <c r="B5" s="173" t="s">
        <v>158</v>
      </c>
      <c r="C5" s="173" t="s">
        <v>20</v>
      </c>
      <c r="D5" s="174">
        <v>25043998.800000001</v>
      </c>
      <c r="E5" s="71"/>
      <c r="F5" s="71"/>
      <c r="G5" s="71"/>
      <c r="H5" s="71"/>
      <c r="I5" s="174">
        <v>282735.42</v>
      </c>
      <c r="J5" s="174">
        <v>226188.34</v>
      </c>
      <c r="K5" s="174">
        <v>56547.08</v>
      </c>
      <c r="L5" s="175">
        <v>0.3</v>
      </c>
      <c r="M5" s="175">
        <v>0.24</v>
      </c>
      <c r="N5" s="58" t="s">
        <v>162</v>
      </c>
      <c r="O5" s="75" t="s">
        <v>159</v>
      </c>
      <c r="P5" s="76">
        <v>1</v>
      </c>
      <c r="Q5" s="71">
        <v>5089.24</v>
      </c>
      <c r="R5" s="169">
        <f>SUM(Q5:Q21)</f>
        <v>114338.20499999994</v>
      </c>
    </row>
    <row r="6" spans="1:18" ht="15.75" hidden="1" customHeight="1" thickBot="1" x14ac:dyDescent="0.3">
      <c r="A6" s="172"/>
      <c r="B6" s="173"/>
      <c r="C6" s="173"/>
      <c r="D6" s="174"/>
      <c r="E6" s="72"/>
      <c r="F6" s="72"/>
      <c r="G6" s="72"/>
      <c r="H6" s="72"/>
      <c r="I6" s="174"/>
      <c r="J6" s="174"/>
      <c r="K6" s="174"/>
      <c r="L6" s="175"/>
      <c r="M6" s="175"/>
      <c r="N6" s="55" t="s">
        <v>153</v>
      </c>
      <c r="O6" s="56" t="s">
        <v>154</v>
      </c>
      <c r="P6" s="78">
        <v>0.33329999999999999</v>
      </c>
      <c r="Q6" s="71">
        <v>5089.2375000000002</v>
      </c>
      <c r="R6" s="169"/>
    </row>
    <row r="7" spans="1:18" ht="51" customHeight="1" thickBot="1" x14ac:dyDescent="0.3">
      <c r="A7" s="172"/>
      <c r="B7" s="173"/>
      <c r="C7" s="173"/>
      <c r="D7" s="174"/>
      <c r="E7" s="43"/>
      <c r="F7" s="43"/>
      <c r="G7" s="43"/>
      <c r="H7" s="43"/>
      <c r="I7" s="174"/>
      <c r="J7" s="174"/>
      <c r="K7" s="174"/>
      <c r="L7" s="175"/>
      <c r="M7" s="175"/>
      <c r="N7" s="58" t="s">
        <v>162</v>
      </c>
      <c r="O7" s="56" t="s">
        <v>154</v>
      </c>
      <c r="P7" s="78">
        <v>0.33329999999999999</v>
      </c>
      <c r="Q7" s="71">
        <v>5089.2375000000002</v>
      </c>
      <c r="R7" s="169"/>
    </row>
    <row r="8" spans="1:18" ht="47.45" customHeight="1" thickBot="1" x14ac:dyDescent="0.3">
      <c r="A8" s="172"/>
      <c r="B8" s="173"/>
      <c r="C8" s="173"/>
      <c r="D8" s="174"/>
      <c r="E8" s="43"/>
      <c r="F8" s="43"/>
      <c r="G8" s="43"/>
      <c r="H8" s="43"/>
      <c r="I8" s="174"/>
      <c r="J8" s="174"/>
      <c r="K8" s="174"/>
      <c r="L8" s="175"/>
      <c r="M8" s="175"/>
      <c r="N8" s="58" t="s">
        <v>162</v>
      </c>
      <c r="O8" s="56" t="s">
        <v>154</v>
      </c>
      <c r="P8" s="78">
        <v>2.7699999999999999E-2</v>
      </c>
      <c r="Q8" s="71">
        <v>424.10312500000003</v>
      </c>
      <c r="R8" s="169"/>
    </row>
    <row r="9" spans="1:18" ht="41.45" customHeight="1" thickBot="1" x14ac:dyDescent="0.3">
      <c r="A9" s="172"/>
      <c r="B9" s="173"/>
      <c r="C9" s="173"/>
      <c r="D9" s="174"/>
      <c r="E9" s="43"/>
      <c r="F9" s="43"/>
      <c r="G9" s="43"/>
      <c r="H9" s="43"/>
      <c r="I9" s="174"/>
      <c r="J9" s="174"/>
      <c r="K9" s="174"/>
      <c r="L9" s="175"/>
      <c r="M9" s="175"/>
      <c r="N9" s="58" t="s">
        <v>166</v>
      </c>
      <c r="O9" s="56" t="s">
        <v>154</v>
      </c>
      <c r="P9" s="78">
        <v>8.3299999999999999E-2</v>
      </c>
      <c r="Q9" s="71">
        <v>1272.309375</v>
      </c>
      <c r="R9" s="169"/>
    </row>
    <row r="10" spans="1:18" ht="47.45" customHeight="1" thickBot="1" x14ac:dyDescent="0.3">
      <c r="A10" s="172"/>
      <c r="B10" s="173"/>
      <c r="C10" s="173"/>
      <c r="D10" s="174"/>
      <c r="E10" s="43"/>
      <c r="F10" s="43"/>
      <c r="G10" s="43"/>
      <c r="H10" s="43"/>
      <c r="I10" s="174"/>
      <c r="J10" s="174"/>
      <c r="K10" s="174"/>
      <c r="L10" s="175"/>
      <c r="M10" s="175"/>
      <c r="N10" s="55" t="s">
        <v>164</v>
      </c>
      <c r="O10" s="75" t="s">
        <v>155</v>
      </c>
      <c r="P10" s="76">
        <v>0.44440000000000002</v>
      </c>
      <c r="Q10" s="71">
        <v>16587.144444444442</v>
      </c>
      <c r="R10" s="169"/>
    </row>
    <row r="11" spans="1:18" ht="38.450000000000003" customHeight="1" thickBot="1" x14ac:dyDescent="0.3">
      <c r="A11" s="172"/>
      <c r="B11" s="173"/>
      <c r="C11" s="173"/>
      <c r="D11" s="174"/>
      <c r="E11" s="43"/>
      <c r="F11" s="43"/>
      <c r="G11" s="43"/>
      <c r="H11" s="43"/>
      <c r="I11" s="174"/>
      <c r="J11" s="174"/>
      <c r="K11" s="174"/>
      <c r="L11" s="175"/>
      <c r="M11" s="175"/>
      <c r="N11" s="55" t="s">
        <v>164</v>
      </c>
      <c r="O11" s="75" t="s">
        <v>155</v>
      </c>
      <c r="P11" s="76">
        <v>0.44440000000000002</v>
      </c>
      <c r="Q11" s="71">
        <v>16587.144444444399</v>
      </c>
      <c r="R11" s="169"/>
    </row>
    <row r="12" spans="1:18" ht="54" customHeight="1" thickBot="1" x14ac:dyDescent="0.3">
      <c r="A12" s="172"/>
      <c r="B12" s="173"/>
      <c r="C12" s="173"/>
      <c r="D12" s="174"/>
      <c r="E12" s="43"/>
      <c r="F12" s="43"/>
      <c r="G12" s="43"/>
      <c r="H12" s="43"/>
      <c r="I12" s="174"/>
      <c r="J12" s="174"/>
      <c r="K12" s="174"/>
      <c r="L12" s="175"/>
      <c r="M12" s="175"/>
      <c r="N12" s="55" t="s">
        <v>164</v>
      </c>
      <c r="O12" s="75" t="s">
        <v>155</v>
      </c>
      <c r="P12" s="76">
        <v>2.7699999999999999E-2</v>
      </c>
      <c r="Q12" s="71">
        <v>1036.6965277777776</v>
      </c>
      <c r="R12" s="169"/>
    </row>
    <row r="13" spans="1:18" ht="73.150000000000006" customHeight="1" thickBot="1" x14ac:dyDescent="0.3">
      <c r="A13" s="172"/>
      <c r="B13" s="173"/>
      <c r="C13" s="173"/>
      <c r="D13" s="174"/>
      <c r="E13" s="43"/>
      <c r="F13" s="43"/>
      <c r="G13" s="43"/>
      <c r="H13" s="43"/>
      <c r="I13" s="174"/>
      <c r="J13" s="174"/>
      <c r="K13" s="174"/>
      <c r="L13" s="175"/>
      <c r="M13" s="175"/>
      <c r="N13" s="58" t="s">
        <v>167</v>
      </c>
      <c r="O13" s="75" t="s">
        <v>155</v>
      </c>
      <c r="P13" s="76">
        <v>8.3299999999999999E-2</v>
      </c>
      <c r="Q13" s="71">
        <v>3110.0895833333329</v>
      </c>
      <c r="R13" s="169"/>
    </row>
    <row r="14" spans="1:18" ht="61.15" customHeight="1" thickBot="1" x14ac:dyDescent="0.3">
      <c r="A14" s="172"/>
      <c r="B14" s="173"/>
      <c r="C14" s="173"/>
      <c r="D14" s="174"/>
      <c r="E14" s="43"/>
      <c r="F14" s="43"/>
      <c r="G14" s="43"/>
      <c r="H14" s="43"/>
      <c r="I14" s="174"/>
      <c r="J14" s="174"/>
      <c r="K14" s="174"/>
      <c r="L14" s="175"/>
      <c r="M14" s="175"/>
      <c r="N14" s="58" t="s">
        <v>162</v>
      </c>
      <c r="O14" s="58" t="s">
        <v>156</v>
      </c>
      <c r="P14" s="78">
        <v>0.28120000000000001</v>
      </c>
      <c r="Q14" s="79">
        <v>10019.436328124999</v>
      </c>
      <c r="R14" s="169"/>
    </row>
    <row r="15" spans="1:18" ht="74.45" customHeight="1" thickBot="1" x14ac:dyDescent="0.3">
      <c r="A15" s="172"/>
      <c r="B15" s="173"/>
      <c r="C15" s="173"/>
      <c r="D15" s="174"/>
      <c r="E15" s="43"/>
      <c r="F15" s="43"/>
      <c r="G15" s="43"/>
      <c r="H15" s="43"/>
      <c r="I15" s="174"/>
      <c r="J15" s="174"/>
      <c r="K15" s="174"/>
      <c r="L15" s="175"/>
      <c r="M15" s="175"/>
      <c r="N15" s="58" t="s">
        <v>162</v>
      </c>
      <c r="O15" s="58" t="s">
        <v>156</v>
      </c>
      <c r="P15" s="78">
        <v>0.28120000000000001</v>
      </c>
      <c r="Q15" s="79">
        <v>10019.436328124999</v>
      </c>
      <c r="R15" s="169"/>
    </row>
    <row r="16" spans="1:18" ht="58.15" customHeight="1" thickBot="1" x14ac:dyDescent="0.3">
      <c r="A16" s="172"/>
      <c r="B16" s="173"/>
      <c r="C16" s="173"/>
      <c r="D16" s="174"/>
      <c r="E16" s="43"/>
      <c r="F16" s="43"/>
      <c r="G16" s="43"/>
      <c r="H16" s="43"/>
      <c r="I16" s="174"/>
      <c r="J16" s="174"/>
      <c r="K16" s="174"/>
      <c r="L16" s="175"/>
      <c r="M16" s="175"/>
      <c r="N16" s="58" t="s">
        <v>162</v>
      </c>
      <c r="O16" s="58" t="s">
        <v>156</v>
      </c>
      <c r="P16" s="78">
        <v>0.28120000000000001</v>
      </c>
      <c r="Q16" s="79">
        <v>10019.436328124999</v>
      </c>
      <c r="R16" s="169"/>
    </row>
    <row r="17" spans="1:18" ht="59.45" customHeight="1" thickBot="1" x14ac:dyDescent="0.3">
      <c r="A17" s="172"/>
      <c r="B17" s="173"/>
      <c r="C17" s="173"/>
      <c r="D17" s="174"/>
      <c r="E17" s="43"/>
      <c r="F17" s="43"/>
      <c r="G17" s="43"/>
      <c r="H17" s="43"/>
      <c r="I17" s="174"/>
      <c r="J17" s="174"/>
      <c r="K17" s="174"/>
      <c r="L17" s="175"/>
      <c r="M17" s="175"/>
      <c r="N17" s="58" t="s">
        <v>162</v>
      </c>
      <c r="O17" s="58" t="s">
        <v>156</v>
      </c>
      <c r="P17" s="78">
        <v>0.125</v>
      </c>
      <c r="Q17" s="79">
        <v>4453.0828124999998</v>
      </c>
      <c r="R17" s="169"/>
    </row>
    <row r="18" spans="1:18" ht="59.45" customHeight="1" thickBot="1" x14ac:dyDescent="0.3">
      <c r="A18" s="172"/>
      <c r="B18" s="173"/>
      <c r="C18" s="173"/>
      <c r="D18" s="174"/>
      <c r="E18" s="43"/>
      <c r="F18" s="43"/>
      <c r="G18" s="43"/>
      <c r="H18" s="43"/>
      <c r="I18" s="174"/>
      <c r="J18" s="174"/>
      <c r="K18" s="174"/>
      <c r="L18" s="175"/>
      <c r="M18" s="175"/>
      <c r="N18" s="58" t="s">
        <v>162</v>
      </c>
      <c r="O18" s="58" t="s">
        <v>156</v>
      </c>
      <c r="P18" s="78">
        <v>3.1199999999999999E-2</v>
      </c>
      <c r="Q18" s="79">
        <v>1113.270703125</v>
      </c>
      <c r="R18" s="169"/>
    </row>
    <row r="19" spans="1:18" ht="57" customHeight="1" thickBot="1" x14ac:dyDescent="0.3">
      <c r="A19" s="172"/>
      <c r="B19" s="173"/>
      <c r="C19" s="173"/>
      <c r="D19" s="174"/>
      <c r="E19" s="43"/>
      <c r="F19" s="43"/>
      <c r="G19" s="43"/>
      <c r="H19" s="43"/>
      <c r="I19" s="174"/>
      <c r="J19" s="174"/>
      <c r="K19" s="174"/>
      <c r="L19" s="175"/>
      <c r="M19" s="175"/>
      <c r="N19" s="58" t="s">
        <v>162</v>
      </c>
      <c r="O19" s="58" t="s">
        <v>157</v>
      </c>
      <c r="P19" s="78">
        <v>0.33329999999999999</v>
      </c>
      <c r="Q19" s="71">
        <v>8142.78</v>
      </c>
      <c r="R19" s="169"/>
    </row>
    <row r="20" spans="1:18" ht="57" customHeight="1" thickBot="1" x14ac:dyDescent="0.3">
      <c r="A20" s="172"/>
      <c r="B20" s="173"/>
      <c r="C20" s="173"/>
      <c r="D20" s="174"/>
      <c r="E20" s="43"/>
      <c r="F20" s="43"/>
      <c r="G20" s="43"/>
      <c r="H20" s="43"/>
      <c r="I20" s="174"/>
      <c r="J20" s="174"/>
      <c r="K20" s="174"/>
      <c r="L20" s="175"/>
      <c r="M20" s="175"/>
      <c r="N20" s="58" t="s">
        <v>162</v>
      </c>
      <c r="O20" s="58" t="s">
        <v>157</v>
      </c>
      <c r="P20" s="78">
        <v>0.33329999999999999</v>
      </c>
      <c r="Q20" s="71">
        <v>8142.78</v>
      </c>
      <c r="R20" s="169"/>
    </row>
    <row r="21" spans="1:18" ht="58.9" customHeight="1" thickBot="1" x14ac:dyDescent="0.3">
      <c r="A21" s="172"/>
      <c r="B21" s="173"/>
      <c r="C21" s="173"/>
      <c r="D21" s="174"/>
      <c r="E21" s="43"/>
      <c r="F21" s="43"/>
      <c r="G21" s="43"/>
      <c r="H21" s="43"/>
      <c r="I21" s="174"/>
      <c r="J21" s="174"/>
      <c r="K21" s="174"/>
      <c r="L21" s="175"/>
      <c r="M21" s="175"/>
      <c r="N21" s="58" t="s">
        <v>162</v>
      </c>
      <c r="O21" s="58" t="s">
        <v>157</v>
      </c>
      <c r="P21" s="78">
        <v>0.33329999999999999</v>
      </c>
      <c r="Q21" s="71">
        <v>8142.78</v>
      </c>
      <c r="R21" s="169"/>
    </row>
    <row r="22" spans="1:18" x14ac:dyDescent="0.25">
      <c r="J22" s="77"/>
    </row>
    <row r="23" spans="1:18" x14ac:dyDescent="0.25">
      <c r="J23" s="77"/>
    </row>
    <row r="24" spans="1:18" x14ac:dyDescent="0.25">
      <c r="J24" s="77"/>
    </row>
    <row r="25" spans="1:18" x14ac:dyDescent="0.25">
      <c r="J25" s="77"/>
    </row>
    <row r="26" spans="1:18" x14ac:dyDescent="0.25">
      <c r="J26" s="77"/>
    </row>
    <row r="27" spans="1:18" x14ac:dyDescent="0.25">
      <c r="J27" s="77"/>
    </row>
    <row r="28" spans="1:18" x14ac:dyDescent="0.25">
      <c r="J28" s="77"/>
    </row>
    <row r="29" spans="1:18" x14ac:dyDescent="0.25">
      <c r="J29" s="77"/>
    </row>
    <row r="30" spans="1:18" x14ac:dyDescent="0.25">
      <c r="J30" s="77"/>
    </row>
    <row r="31" spans="1:18" x14ac:dyDescent="0.25">
      <c r="J31" s="77"/>
    </row>
    <row r="32" spans="1:18" x14ac:dyDescent="0.25">
      <c r="J32" s="77"/>
    </row>
    <row r="33" s="77" customFormat="1" x14ac:dyDescent="0.25"/>
    <row r="34" s="77" customFormat="1" x14ac:dyDescent="0.25"/>
    <row r="35" s="77" customFormat="1" x14ac:dyDescent="0.25"/>
    <row r="36" s="77" customFormat="1" x14ac:dyDescent="0.25"/>
    <row r="37" s="77" customFormat="1" x14ac:dyDescent="0.25"/>
    <row r="38" s="77" customFormat="1" x14ac:dyDescent="0.25"/>
    <row r="39" s="77" customFormat="1" x14ac:dyDescent="0.25"/>
    <row r="40" s="77" customFormat="1" x14ac:dyDescent="0.25"/>
    <row r="41" s="77" customFormat="1" x14ac:dyDescent="0.25"/>
    <row r="42" s="77" customFormat="1" x14ac:dyDescent="0.25"/>
    <row r="43" s="77" customFormat="1" x14ac:dyDescent="0.25"/>
    <row r="44" s="77" customFormat="1" x14ac:dyDescent="0.25"/>
    <row r="45" s="77" customFormat="1" x14ac:dyDescent="0.25"/>
    <row r="46" s="77" customFormat="1" x14ac:dyDescent="0.25"/>
    <row r="47" s="77" customFormat="1" x14ac:dyDescent="0.25"/>
    <row r="48" s="77" customFormat="1" x14ac:dyDescent="0.25"/>
    <row r="49" s="77" customFormat="1" x14ac:dyDescent="0.25"/>
    <row r="50" s="77" customFormat="1" x14ac:dyDescent="0.25"/>
    <row r="51" s="77" customFormat="1" x14ac:dyDescent="0.25"/>
    <row r="52" s="77" customFormat="1" x14ac:dyDescent="0.25"/>
    <row r="53" s="77" customFormat="1" x14ac:dyDescent="0.25"/>
    <row r="54" s="77" customFormat="1" x14ac:dyDescent="0.25"/>
    <row r="55" s="77" customFormat="1" x14ac:dyDescent="0.25"/>
    <row r="56" s="77" customFormat="1" x14ac:dyDescent="0.25"/>
    <row r="57" s="77" customFormat="1" x14ac:dyDescent="0.25"/>
    <row r="58" s="77" customFormat="1" x14ac:dyDescent="0.25"/>
    <row r="59" s="77" customFormat="1" x14ac:dyDescent="0.25"/>
    <row r="60" s="77" customFormat="1" x14ac:dyDescent="0.25"/>
    <row r="61" s="77" customFormat="1" x14ac:dyDescent="0.25"/>
    <row r="62" s="77" customFormat="1" x14ac:dyDescent="0.25"/>
  </sheetData>
  <sheetProtection algorithmName="SHA-512" hashValue="MprDxt0yP3nbf8H/uar0W2omGWs+Wax65KByq7swxd4QXAx+ZDgeS90Id2MNUl5gkTUWApSZeZ9J4AabXY0UkQ==" saltValue="ERwEewiuPapwz4C5UsXCWg==" spinCount="100000" sheet="1" objects="1" scenarios="1"/>
  <mergeCells count="11">
    <mergeCell ref="R5:R21"/>
    <mergeCell ref="A3:R3"/>
    <mergeCell ref="A5:A21"/>
    <mergeCell ref="B5:B21"/>
    <mergeCell ref="C5:C21"/>
    <mergeCell ref="D5:D21"/>
    <mergeCell ref="I5:I21"/>
    <mergeCell ref="J5:J21"/>
    <mergeCell ref="K5:K21"/>
    <mergeCell ref="L5:L21"/>
    <mergeCell ref="M5:M21"/>
  </mergeCells>
  <printOptions gridLines="1"/>
  <pageMargins left="0.25" right="0.25" top="0.75" bottom="0.75" header="0.3" footer="0.3"/>
  <pageSetup paperSize="9"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58164-6B3F-4D0D-9DEF-5087284F8C69}">
  <sheetPr codeName="Foglio3">
    <pageSetUpPr fitToPage="1"/>
  </sheetPr>
  <dimension ref="A1:R83"/>
  <sheetViews>
    <sheetView zoomScale="98" zoomScaleNormal="98" workbookViewId="0">
      <selection activeCell="D2" sqref="D2"/>
    </sheetView>
  </sheetViews>
  <sheetFormatPr defaultColWidth="8.85546875" defaultRowHeight="15" x14ac:dyDescent="0.25"/>
  <cols>
    <col min="1" max="1" width="27.28515625" style="69" customWidth="1"/>
    <col min="2" max="2" width="48.140625" style="69" customWidth="1"/>
    <col min="3" max="3" width="24.7109375" style="69" customWidth="1"/>
    <col min="4" max="4" width="14.85546875" style="69" customWidth="1"/>
    <col min="5" max="5" width="18.28515625" style="69" hidden="1" customWidth="1"/>
    <col min="6" max="6" width="9.140625" style="69" hidden="1" customWidth="1"/>
    <col min="7" max="7" width="0.140625" style="69" hidden="1" customWidth="1"/>
    <col min="8" max="8" width="2.42578125" style="69" hidden="1" customWidth="1"/>
    <col min="9" max="9" width="17.140625" style="69" customWidth="1"/>
    <col min="10" max="10" width="10.85546875" style="30" customWidth="1"/>
    <col min="11" max="11" width="11.85546875" style="69" customWidth="1"/>
    <col min="12" max="12" width="13.140625" style="69" customWidth="1"/>
    <col min="13" max="13" width="11.85546875" style="69" customWidth="1"/>
    <col min="14" max="14" width="20.140625" style="69" customWidth="1"/>
    <col min="15" max="16" width="18.28515625" style="69" customWidth="1"/>
    <col min="17" max="17" width="14.5703125" style="69" customWidth="1"/>
    <col min="18" max="18" width="19.42578125" style="69" customWidth="1"/>
    <col min="19" max="16384" width="8.85546875" style="69"/>
  </cols>
  <sheetData>
    <row r="1" spans="1:18" x14ac:dyDescent="0.25">
      <c r="J1" s="69"/>
    </row>
    <row r="2" spans="1:18" x14ac:dyDescent="0.25">
      <c r="J2" s="69"/>
    </row>
    <row r="3" spans="1:18" ht="15.75" thickBot="1" x14ac:dyDescent="0.3">
      <c r="J3" s="69"/>
    </row>
    <row r="4" spans="1:18" ht="115.15" customHeight="1" thickBot="1" x14ac:dyDescent="0.3">
      <c r="A4" s="85" t="s">
        <v>160</v>
      </c>
      <c r="B4" s="45" t="s">
        <v>18</v>
      </c>
      <c r="C4" s="45" t="s">
        <v>16</v>
      </c>
      <c r="D4" s="45" t="s">
        <v>7</v>
      </c>
      <c r="E4" s="86"/>
      <c r="F4" s="86"/>
      <c r="G4" s="86"/>
      <c r="H4" s="86"/>
      <c r="I4" s="45" t="s">
        <v>8</v>
      </c>
      <c r="J4" s="47">
        <v>0.8</v>
      </c>
      <c r="K4" s="47">
        <v>0.2</v>
      </c>
      <c r="L4" s="47" t="s">
        <v>43</v>
      </c>
      <c r="M4" s="47" t="s">
        <v>44</v>
      </c>
      <c r="N4" s="47" t="s">
        <v>11</v>
      </c>
      <c r="O4" s="47" t="s">
        <v>12</v>
      </c>
      <c r="P4" s="47" t="s">
        <v>13</v>
      </c>
      <c r="Q4" s="47" t="s">
        <v>9</v>
      </c>
      <c r="R4" s="47" t="s">
        <v>15</v>
      </c>
    </row>
    <row r="5" spans="1:18" ht="75" customHeight="1" thickBot="1" x14ac:dyDescent="0.3">
      <c r="A5" s="172" t="s">
        <v>1</v>
      </c>
      <c r="B5" s="173" t="s">
        <v>33</v>
      </c>
      <c r="C5" s="173" t="s">
        <v>17</v>
      </c>
      <c r="D5" s="176">
        <v>346500</v>
      </c>
      <c r="E5" s="43"/>
      <c r="F5" s="43"/>
      <c r="G5" s="43"/>
      <c r="H5" s="43"/>
      <c r="I5" s="176">
        <v>6930</v>
      </c>
      <c r="J5" s="176">
        <f>D14*J4</f>
        <v>0</v>
      </c>
      <c r="K5" s="176">
        <f>D14*K4</f>
        <v>0</v>
      </c>
      <c r="L5" s="177">
        <v>0.3</v>
      </c>
      <c r="M5" s="177">
        <v>0.24</v>
      </c>
      <c r="N5" s="73" t="s">
        <v>168</v>
      </c>
      <c r="O5" s="73" t="s">
        <v>21</v>
      </c>
      <c r="P5" s="40">
        <v>0.3</v>
      </c>
      <c r="Q5" s="81">
        <v>1663.2</v>
      </c>
      <c r="R5" s="169">
        <f>SUM(Q5:Q9)</f>
        <v>4208.46</v>
      </c>
    </row>
    <row r="6" spans="1:18" ht="42" customHeight="1" thickBot="1" x14ac:dyDescent="0.3">
      <c r="A6" s="172"/>
      <c r="B6" s="173"/>
      <c r="C6" s="173"/>
      <c r="D6" s="176"/>
      <c r="E6" s="74"/>
      <c r="F6" s="74"/>
      <c r="G6" s="74"/>
      <c r="H6" s="74"/>
      <c r="I6" s="176"/>
      <c r="J6" s="176"/>
      <c r="K6" s="176"/>
      <c r="L6" s="177"/>
      <c r="M6" s="177"/>
      <c r="N6" s="73" t="s">
        <v>161</v>
      </c>
      <c r="O6" s="73" t="s">
        <v>23</v>
      </c>
      <c r="P6" s="40">
        <v>0.22</v>
      </c>
      <c r="Q6" s="81">
        <v>1219.68</v>
      </c>
      <c r="R6" s="169"/>
    </row>
    <row r="7" spans="1:18" ht="38.450000000000003" customHeight="1" thickBot="1" x14ac:dyDescent="0.3">
      <c r="A7" s="172"/>
      <c r="B7" s="173"/>
      <c r="C7" s="173"/>
      <c r="D7" s="176"/>
      <c r="E7" s="74"/>
      <c r="F7" s="74"/>
      <c r="G7" s="74"/>
      <c r="H7" s="74"/>
      <c r="I7" s="176"/>
      <c r="J7" s="176"/>
      <c r="K7" s="176"/>
      <c r="L7" s="177"/>
      <c r="M7" s="177"/>
      <c r="N7" s="73" t="s">
        <v>161</v>
      </c>
      <c r="O7" s="73" t="s">
        <v>31</v>
      </c>
      <c r="P7" s="40">
        <v>0.24</v>
      </c>
      <c r="Q7" s="81">
        <v>441.86</v>
      </c>
      <c r="R7" s="169"/>
    </row>
    <row r="8" spans="1:18" ht="41.45" customHeight="1" thickBot="1" x14ac:dyDescent="0.3">
      <c r="A8" s="172"/>
      <c r="B8" s="173"/>
      <c r="C8" s="173"/>
      <c r="D8" s="176"/>
      <c r="E8" s="74"/>
      <c r="F8" s="74"/>
      <c r="G8" s="74"/>
      <c r="H8" s="74"/>
      <c r="I8" s="176"/>
      <c r="J8" s="176"/>
      <c r="K8" s="176"/>
      <c r="L8" s="177"/>
      <c r="M8" s="177"/>
      <c r="N8" s="73" t="s">
        <v>167</v>
      </c>
      <c r="O8" s="73"/>
      <c r="P8" s="40">
        <v>0.24</v>
      </c>
      <c r="Q8" s="81">
        <v>441.86</v>
      </c>
      <c r="R8" s="169"/>
    </row>
    <row r="9" spans="1:18" ht="37.9" customHeight="1" thickBot="1" x14ac:dyDescent="0.3">
      <c r="A9" s="172"/>
      <c r="B9" s="173"/>
      <c r="C9" s="173"/>
      <c r="D9" s="176"/>
      <c r="E9" s="82"/>
      <c r="F9" s="74"/>
      <c r="G9" s="74"/>
      <c r="H9" s="74"/>
      <c r="I9" s="176"/>
      <c r="J9" s="176"/>
      <c r="K9" s="176"/>
      <c r="L9" s="177"/>
      <c r="M9" s="177"/>
      <c r="N9" s="80" t="s">
        <v>162</v>
      </c>
      <c r="O9" s="74"/>
      <c r="P9" s="40">
        <v>0.24</v>
      </c>
      <c r="Q9" s="81">
        <v>441.86</v>
      </c>
      <c r="R9" s="169"/>
    </row>
    <row r="10" spans="1:18" x14ac:dyDescent="0.25">
      <c r="D10" s="83"/>
      <c r="J10" s="69"/>
    </row>
    <row r="11" spans="1:18" x14ac:dyDescent="0.25">
      <c r="C11" s="83"/>
      <c r="J11" s="69"/>
    </row>
    <row r="12" spans="1:18" x14ac:dyDescent="0.25">
      <c r="D12" s="84"/>
      <c r="J12" s="69"/>
    </row>
    <row r="13" spans="1:18" x14ac:dyDescent="0.25">
      <c r="J13" s="69"/>
    </row>
    <row r="14" spans="1:18" x14ac:dyDescent="0.25">
      <c r="J14" s="69"/>
    </row>
    <row r="15" spans="1:18" x14ac:dyDescent="0.25">
      <c r="J15" s="69"/>
    </row>
    <row r="16" spans="1:18" x14ac:dyDescent="0.25">
      <c r="J16" s="69"/>
    </row>
    <row r="17" s="69" customFormat="1" x14ac:dyDescent="0.25"/>
    <row r="18" s="69" customFormat="1" x14ac:dyDescent="0.25"/>
    <row r="19" s="69" customFormat="1" x14ac:dyDescent="0.25"/>
    <row r="20" s="69" customFormat="1" x14ac:dyDescent="0.25"/>
    <row r="21" s="69" customFormat="1" x14ac:dyDescent="0.25"/>
    <row r="22" s="69" customFormat="1" x14ac:dyDescent="0.25"/>
    <row r="23" s="69" customFormat="1" x14ac:dyDescent="0.25"/>
    <row r="24" s="69" customFormat="1" x14ac:dyDescent="0.25"/>
    <row r="25" s="69" customFormat="1" x14ac:dyDescent="0.25"/>
    <row r="26" s="69" customFormat="1" x14ac:dyDescent="0.25"/>
    <row r="27" s="69" customFormat="1" x14ac:dyDescent="0.25"/>
    <row r="28" s="69" customFormat="1" x14ac:dyDescent="0.25"/>
    <row r="29" s="69" customFormat="1" x14ac:dyDescent="0.25"/>
    <row r="30" s="69" customFormat="1" x14ac:dyDescent="0.25"/>
    <row r="31" s="69" customFormat="1" x14ac:dyDescent="0.25"/>
    <row r="32" s="69" customFormat="1" x14ac:dyDescent="0.25"/>
    <row r="33" s="69" customFormat="1" x14ac:dyDescent="0.25"/>
    <row r="34" s="69" customFormat="1" x14ac:dyDescent="0.25"/>
    <row r="35" s="69" customFormat="1" x14ac:dyDescent="0.25"/>
    <row r="36" s="69" customFormat="1" x14ac:dyDescent="0.25"/>
    <row r="37" s="69" customFormat="1" x14ac:dyDescent="0.25"/>
    <row r="38" s="69" customFormat="1" x14ac:dyDescent="0.25"/>
    <row r="39" s="69" customFormat="1" x14ac:dyDescent="0.25"/>
    <row r="40" s="69" customFormat="1" x14ac:dyDescent="0.25"/>
    <row r="41" s="69" customFormat="1" x14ac:dyDescent="0.25"/>
    <row r="42" s="69" customFormat="1" x14ac:dyDescent="0.25"/>
    <row r="43" s="69" customFormat="1" x14ac:dyDescent="0.25"/>
    <row r="44" s="69" customFormat="1" x14ac:dyDescent="0.25"/>
    <row r="45" s="69" customFormat="1" x14ac:dyDescent="0.25"/>
    <row r="46" s="69" customFormat="1" x14ac:dyDescent="0.25"/>
    <row r="47" s="69" customFormat="1" x14ac:dyDescent="0.25"/>
    <row r="48" s="69" customFormat="1" x14ac:dyDescent="0.25"/>
    <row r="49" s="69" customFormat="1" x14ac:dyDescent="0.25"/>
    <row r="50" s="69" customFormat="1" x14ac:dyDescent="0.25"/>
    <row r="51" s="69" customFormat="1" x14ac:dyDescent="0.25"/>
    <row r="52" s="69" customFormat="1" x14ac:dyDescent="0.25"/>
    <row r="53" s="69" customFormat="1" x14ac:dyDescent="0.25"/>
    <row r="54" s="69" customFormat="1" x14ac:dyDescent="0.25"/>
    <row r="55" s="69" customFormat="1" x14ac:dyDescent="0.25"/>
    <row r="56" s="69" customFormat="1" x14ac:dyDescent="0.25"/>
    <row r="57" s="69" customFormat="1" x14ac:dyDescent="0.25"/>
    <row r="58" s="69" customFormat="1" x14ac:dyDescent="0.25"/>
    <row r="59" s="69" customFormat="1" x14ac:dyDescent="0.25"/>
    <row r="60" s="69" customFormat="1" x14ac:dyDescent="0.25"/>
    <row r="61" s="69" customFormat="1" x14ac:dyDescent="0.25"/>
    <row r="62" s="69" customFormat="1" x14ac:dyDescent="0.25"/>
    <row r="63" s="69" customFormat="1" x14ac:dyDescent="0.25"/>
    <row r="64" s="69" customFormat="1" x14ac:dyDescent="0.25"/>
    <row r="65" s="69" customFormat="1" x14ac:dyDescent="0.25"/>
    <row r="66" s="69" customFormat="1" x14ac:dyDescent="0.25"/>
    <row r="67" s="69" customFormat="1" x14ac:dyDescent="0.25"/>
    <row r="68" s="69" customFormat="1" x14ac:dyDescent="0.25"/>
    <row r="69" s="69" customFormat="1" x14ac:dyDescent="0.25"/>
    <row r="70" s="69" customFormat="1" x14ac:dyDescent="0.25"/>
    <row r="71" s="69" customFormat="1" x14ac:dyDescent="0.25"/>
    <row r="72" s="69" customFormat="1" x14ac:dyDescent="0.25"/>
    <row r="73" s="69" customFormat="1" x14ac:dyDescent="0.25"/>
    <row r="74" s="69" customFormat="1" x14ac:dyDescent="0.25"/>
    <row r="75" s="69" customFormat="1" x14ac:dyDescent="0.25"/>
    <row r="76" s="69" customFormat="1" x14ac:dyDescent="0.25"/>
    <row r="77" s="69" customFormat="1" x14ac:dyDescent="0.25"/>
    <row r="78" s="69" customFormat="1" x14ac:dyDescent="0.25"/>
    <row r="79" s="69" customFormat="1" x14ac:dyDescent="0.25"/>
    <row r="80" s="69" customFormat="1" x14ac:dyDescent="0.25"/>
    <row r="81" s="69" customFormat="1" x14ac:dyDescent="0.25"/>
    <row r="82" s="69" customFormat="1" x14ac:dyDescent="0.25"/>
    <row r="83" s="69" customFormat="1" x14ac:dyDescent="0.25"/>
  </sheetData>
  <sheetProtection algorithmName="SHA-512" hashValue="wiJkdd/VLqGyTpTYoZxJGXhg6lRx8O10qhj5gOoX6ZlC4Qb47qIyXFLuzrammbYimVtyYSGsJoVpdDctOLRGyw==" saltValue="PCOAN3ucok1alfgu5Eo59Q==" spinCount="100000" sheet="1" objects="1" scenarios="1"/>
  <mergeCells count="10">
    <mergeCell ref="A5:A9"/>
    <mergeCell ref="R5:R9"/>
    <mergeCell ref="B5:B9"/>
    <mergeCell ref="C5:C9"/>
    <mergeCell ref="D5:D9"/>
    <mergeCell ref="I5:I9"/>
    <mergeCell ref="J5:J9"/>
    <mergeCell ref="K5:K9"/>
    <mergeCell ref="L5:L9"/>
    <mergeCell ref="M5:M9"/>
  </mergeCells>
  <printOptions gridLines="1"/>
  <pageMargins left="0.25" right="0.25" top="0.75" bottom="0.75" header="0.3" footer="0.3"/>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3444-F7D2-415B-AC0F-21C2A4A433CB}">
  <sheetPr codeName="Foglio4">
    <pageSetUpPr fitToPage="1"/>
  </sheetPr>
  <dimension ref="A1:R131"/>
  <sheetViews>
    <sheetView topLeftCell="A16" zoomScale="98" zoomScaleNormal="98" workbookViewId="0">
      <selection activeCell="C34" sqref="C34"/>
    </sheetView>
  </sheetViews>
  <sheetFormatPr defaultColWidth="8.85546875" defaultRowHeight="15" x14ac:dyDescent="0.25"/>
  <cols>
    <col min="1" max="1" width="29" style="57" customWidth="1"/>
    <col min="2" max="2" width="48.140625" style="57" customWidth="1"/>
    <col min="3" max="3" width="18.42578125" style="57" customWidth="1"/>
    <col min="4" max="4" width="18.28515625" style="57" customWidth="1"/>
    <col min="5" max="5" width="18.28515625" style="57" hidden="1" customWidth="1"/>
    <col min="6" max="6" width="9.140625" style="57" hidden="1" customWidth="1"/>
    <col min="7" max="7" width="0.140625" style="57" hidden="1" customWidth="1"/>
    <col min="8" max="8" width="1.5703125" style="57" hidden="1" customWidth="1"/>
    <col min="9" max="9" width="21.42578125" style="57" customWidth="1"/>
    <col min="10" max="10" width="14.28515625" style="27" customWidth="1"/>
    <col min="11" max="11" width="15.85546875" style="57" customWidth="1"/>
    <col min="12" max="12" width="14.5703125" style="57" customWidth="1"/>
    <col min="13" max="13" width="16.28515625" style="57" customWidth="1"/>
    <col min="14" max="14" width="18.7109375" style="57" customWidth="1"/>
    <col min="15" max="16" width="18.28515625" style="57" customWidth="1"/>
    <col min="17" max="17" width="14.5703125" style="57" customWidth="1"/>
    <col min="18" max="18" width="19.42578125" style="93" customWidth="1"/>
    <col min="19" max="20" width="8.85546875" style="57"/>
    <col min="21" max="21" width="38.140625" style="57" customWidth="1"/>
    <col min="22" max="16384" width="8.85546875" style="57"/>
  </cols>
  <sheetData>
    <row r="1" spans="1:18" x14ac:dyDescent="0.25">
      <c r="J1" s="57"/>
    </row>
    <row r="2" spans="1:18" x14ac:dyDescent="0.25">
      <c r="J2" s="57"/>
    </row>
    <row r="3" spans="1:18" ht="15.75" thickBot="1" x14ac:dyDescent="0.3">
      <c r="J3" s="57"/>
    </row>
    <row r="4" spans="1:18" ht="119.45" customHeight="1" thickBot="1" x14ac:dyDescent="0.3">
      <c r="A4" s="136" t="s">
        <v>160</v>
      </c>
      <c r="B4" s="88" t="s">
        <v>10</v>
      </c>
      <c r="C4" s="88" t="s">
        <v>19</v>
      </c>
      <c r="D4" s="60" t="s">
        <v>7</v>
      </c>
      <c r="E4" s="60"/>
      <c r="F4" s="91"/>
      <c r="G4" s="91"/>
      <c r="H4" s="91"/>
      <c r="I4" s="89" t="s">
        <v>8</v>
      </c>
      <c r="J4" s="47">
        <v>0.8</v>
      </c>
      <c r="K4" s="47">
        <v>0.2</v>
      </c>
      <c r="L4" s="90" t="s">
        <v>43</v>
      </c>
      <c r="M4" s="90" t="s">
        <v>44</v>
      </c>
      <c r="N4" s="47" t="s">
        <v>11</v>
      </c>
      <c r="O4" s="47" t="s">
        <v>12</v>
      </c>
      <c r="P4" s="47" t="s">
        <v>13</v>
      </c>
      <c r="Q4" s="47" t="s">
        <v>9</v>
      </c>
      <c r="R4" s="47" t="s">
        <v>15</v>
      </c>
    </row>
    <row r="5" spans="1:18" ht="75" customHeight="1" x14ac:dyDescent="0.25">
      <c r="A5" s="188" t="s">
        <v>2</v>
      </c>
      <c r="B5" s="191" t="s">
        <v>34</v>
      </c>
      <c r="C5" s="178" t="s">
        <v>17</v>
      </c>
      <c r="D5" s="183">
        <v>5047589.88</v>
      </c>
      <c r="E5" s="23"/>
      <c r="F5" s="23"/>
      <c r="G5" s="23"/>
      <c r="H5" s="23"/>
      <c r="I5" s="183">
        <v>29250</v>
      </c>
      <c r="J5" s="185">
        <v>23400</v>
      </c>
      <c r="K5" s="178">
        <v>4680</v>
      </c>
      <c r="L5" s="196">
        <v>0.3</v>
      </c>
      <c r="M5" s="196">
        <v>0.24</v>
      </c>
      <c r="N5" s="31" t="s">
        <v>161</v>
      </c>
      <c r="O5" s="21" t="s">
        <v>23</v>
      </c>
      <c r="P5" s="21">
        <v>0.3</v>
      </c>
      <c r="Q5" s="22">
        <v>1211.42</v>
      </c>
      <c r="R5" s="164">
        <f>SUM(Q5:Q7)</f>
        <v>3634.26</v>
      </c>
    </row>
    <row r="6" spans="1:18" ht="49.15" customHeight="1" x14ac:dyDescent="0.25">
      <c r="A6" s="188"/>
      <c r="B6" s="192"/>
      <c r="C6" s="179"/>
      <c r="D6" s="194"/>
      <c r="E6" s="19"/>
      <c r="F6" s="19"/>
      <c r="G6" s="19"/>
      <c r="H6" s="19"/>
      <c r="I6" s="194"/>
      <c r="J6" s="195"/>
      <c r="K6" s="179"/>
      <c r="L6" s="197"/>
      <c r="M6" s="197"/>
      <c r="N6" s="32" t="s">
        <v>168</v>
      </c>
      <c r="O6" s="19" t="s">
        <v>35</v>
      </c>
      <c r="P6" s="17">
        <v>0.3</v>
      </c>
      <c r="Q6" s="20">
        <v>1211.42</v>
      </c>
      <c r="R6" s="190"/>
    </row>
    <row r="7" spans="1:18" ht="49.9" customHeight="1" thickBot="1" x14ac:dyDescent="0.3">
      <c r="A7" s="188"/>
      <c r="B7" s="192"/>
      <c r="C7" s="179"/>
      <c r="D7" s="194"/>
      <c r="E7" s="19"/>
      <c r="F7" s="19"/>
      <c r="G7" s="19"/>
      <c r="H7" s="19"/>
      <c r="I7" s="194"/>
      <c r="J7" s="195"/>
      <c r="K7" s="179"/>
      <c r="L7" s="197"/>
      <c r="M7" s="197"/>
      <c r="N7" s="32" t="s">
        <v>161</v>
      </c>
      <c r="O7" s="19" t="s">
        <v>35</v>
      </c>
      <c r="P7" s="17">
        <v>0.3</v>
      </c>
      <c r="Q7" s="20">
        <v>1211.42</v>
      </c>
      <c r="R7" s="187"/>
    </row>
    <row r="8" spans="1:18" ht="57" customHeight="1" x14ac:dyDescent="0.25">
      <c r="A8" s="188"/>
      <c r="B8" s="192"/>
      <c r="C8" s="179"/>
      <c r="D8" s="194"/>
      <c r="E8" s="19"/>
      <c r="F8" s="19"/>
      <c r="G8" s="19"/>
      <c r="H8" s="19"/>
      <c r="I8" s="194"/>
      <c r="J8" s="195"/>
      <c r="K8" s="179"/>
      <c r="L8" s="197"/>
      <c r="M8" s="197"/>
      <c r="N8" s="32" t="s">
        <v>168</v>
      </c>
      <c r="O8" s="19" t="s">
        <v>14</v>
      </c>
      <c r="P8" s="17">
        <v>0.6</v>
      </c>
      <c r="Q8" s="20">
        <v>516.87</v>
      </c>
      <c r="R8" s="165">
        <f>SUM(Q8:Q13)</f>
        <v>5814.8</v>
      </c>
    </row>
    <row r="9" spans="1:18" ht="57" customHeight="1" x14ac:dyDescent="0.25">
      <c r="A9" s="188"/>
      <c r="B9" s="192"/>
      <c r="C9" s="179"/>
      <c r="D9" s="194"/>
      <c r="E9" s="19"/>
      <c r="F9" s="19"/>
      <c r="G9" s="19"/>
      <c r="H9" s="19"/>
      <c r="I9" s="194"/>
      <c r="J9" s="195"/>
      <c r="K9" s="179"/>
      <c r="L9" s="197"/>
      <c r="M9" s="197"/>
      <c r="N9" s="32" t="s">
        <v>169</v>
      </c>
      <c r="O9" s="19" t="s">
        <v>14</v>
      </c>
      <c r="P9" s="17">
        <v>0.6</v>
      </c>
      <c r="Q9" s="20">
        <v>969.12</v>
      </c>
      <c r="R9" s="190"/>
    </row>
    <row r="10" spans="1:18" ht="53.45" customHeight="1" x14ac:dyDescent="0.25">
      <c r="A10" s="188"/>
      <c r="B10" s="192"/>
      <c r="C10" s="179"/>
      <c r="D10" s="194"/>
      <c r="E10" s="19"/>
      <c r="F10" s="19"/>
      <c r="G10" s="19"/>
      <c r="H10" s="19"/>
      <c r="I10" s="194"/>
      <c r="J10" s="195"/>
      <c r="K10" s="179"/>
      <c r="L10" s="197"/>
      <c r="M10" s="197"/>
      <c r="N10" s="32" t="s">
        <v>169</v>
      </c>
      <c r="O10" s="19" t="s">
        <v>14</v>
      </c>
      <c r="P10" s="17">
        <v>0.6</v>
      </c>
      <c r="Q10" s="20">
        <v>969.12</v>
      </c>
      <c r="R10" s="190"/>
    </row>
    <row r="11" spans="1:18" ht="50.45" customHeight="1" x14ac:dyDescent="0.25">
      <c r="A11" s="188"/>
      <c r="B11" s="192"/>
      <c r="C11" s="179"/>
      <c r="D11" s="194"/>
      <c r="E11" s="19"/>
      <c r="F11" s="19"/>
      <c r="G11" s="19"/>
      <c r="H11" s="19"/>
      <c r="I11" s="194"/>
      <c r="J11" s="195"/>
      <c r="K11" s="179"/>
      <c r="L11" s="197"/>
      <c r="M11" s="197"/>
      <c r="N11" s="32" t="s">
        <v>169</v>
      </c>
      <c r="O11" s="19" t="s">
        <v>14</v>
      </c>
      <c r="P11" s="17">
        <v>0.6</v>
      </c>
      <c r="Q11" s="20">
        <v>1033.75</v>
      </c>
      <c r="R11" s="190"/>
    </row>
    <row r="12" spans="1:18" ht="55.9" customHeight="1" x14ac:dyDescent="0.25">
      <c r="A12" s="188"/>
      <c r="B12" s="192"/>
      <c r="C12" s="179"/>
      <c r="D12" s="194"/>
      <c r="E12" s="19"/>
      <c r="F12" s="19"/>
      <c r="G12" s="19"/>
      <c r="H12" s="19"/>
      <c r="I12" s="194"/>
      <c r="J12" s="195"/>
      <c r="K12" s="179"/>
      <c r="L12" s="197"/>
      <c r="M12" s="197"/>
      <c r="N12" s="32" t="s">
        <v>169</v>
      </c>
      <c r="O12" s="19" t="s">
        <v>14</v>
      </c>
      <c r="P12" s="17">
        <v>0.6</v>
      </c>
      <c r="Q12" s="20">
        <v>516.87</v>
      </c>
      <c r="R12" s="190"/>
    </row>
    <row r="13" spans="1:18" ht="75.599999999999994" customHeight="1" thickBot="1" x14ac:dyDescent="0.3">
      <c r="A13" s="188"/>
      <c r="B13" s="193"/>
      <c r="C13" s="180"/>
      <c r="D13" s="184"/>
      <c r="E13" s="18"/>
      <c r="F13" s="18"/>
      <c r="G13" s="18"/>
      <c r="H13" s="18"/>
      <c r="I13" s="184"/>
      <c r="J13" s="186"/>
      <c r="K13" s="180"/>
      <c r="L13" s="198"/>
      <c r="M13" s="198"/>
      <c r="N13" s="33" t="s">
        <v>161</v>
      </c>
      <c r="O13" s="18" t="s">
        <v>14</v>
      </c>
      <c r="P13" s="29">
        <v>0.6</v>
      </c>
      <c r="Q13" s="28">
        <v>1809.07</v>
      </c>
      <c r="R13" s="187"/>
    </row>
    <row r="14" spans="1:18" ht="52.15" customHeight="1" x14ac:dyDescent="0.25">
      <c r="A14" s="188"/>
      <c r="B14" s="178" t="s">
        <v>36</v>
      </c>
      <c r="C14" s="178"/>
      <c r="D14" s="178"/>
      <c r="E14" s="23"/>
      <c r="F14" s="23"/>
      <c r="G14" s="23"/>
      <c r="H14" s="23"/>
      <c r="I14" s="178"/>
      <c r="J14" s="178"/>
      <c r="K14" s="178"/>
      <c r="L14" s="178"/>
      <c r="M14" s="178"/>
      <c r="N14" s="31" t="s">
        <v>161</v>
      </c>
      <c r="O14" s="23" t="s">
        <v>23</v>
      </c>
      <c r="P14" s="21">
        <v>0.3</v>
      </c>
      <c r="Q14" s="22">
        <v>1211.42</v>
      </c>
      <c r="R14" s="164">
        <f>SUM(Q14:Q16)</f>
        <v>3634.26</v>
      </c>
    </row>
    <row r="15" spans="1:18" ht="48" customHeight="1" x14ac:dyDescent="0.25">
      <c r="A15" s="188"/>
      <c r="B15" s="179"/>
      <c r="C15" s="179"/>
      <c r="D15" s="179"/>
      <c r="E15" s="19"/>
      <c r="F15" s="19"/>
      <c r="G15" s="19"/>
      <c r="H15" s="19"/>
      <c r="I15" s="179"/>
      <c r="J15" s="179"/>
      <c r="K15" s="179"/>
      <c r="L15" s="179"/>
      <c r="M15" s="179"/>
      <c r="N15" s="32" t="s">
        <v>168</v>
      </c>
      <c r="O15" s="19" t="s">
        <v>35</v>
      </c>
      <c r="P15" s="17">
        <v>0.3</v>
      </c>
      <c r="Q15" s="20">
        <v>1211.42</v>
      </c>
      <c r="R15" s="190"/>
    </row>
    <row r="16" spans="1:18" ht="53.45" customHeight="1" x14ac:dyDescent="0.25">
      <c r="A16" s="188"/>
      <c r="B16" s="179"/>
      <c r="C16" s="179"/>
      <c r="D16" s="179"/>
      <c r="E16" s="19"/>
      <c r="F16" s="19"/>
      <c r="G16" s="19"/>
      <c r="H16" s="19"/>
      <c r="I16" s="179"/>
      <c r="J16" s="179"/>
      <c r="K16" s="179"/>
      <c r="L16" s="179"/>
      <c r="M16" s="179"/>
      <c r="N16" s="32" t="s">
        <v>168</v>
      </c>
      <c r="O16" s="19" t="s">
        <v>35</v>
      </c>
      <c r="P16" s="17">
        <v>0.3</v>
      </c>
      <c r="Q16" s="20">
        <v>1211.42</v>
      </c>
      <c r="R16" s="190"/>
    </row>
    <row r="17" spans="1:18" ht="46.15" customHeight="1" x14ac:dyDescent="0.25">
      <c r="A17" s="188"/>
      <c r="B17" s="179"/>
      <c r="C17" s="179"/>
      <c r="D17" s="179"/>
      <c r="E17" s="19"/>
      <c r="F17" s="19"/>
      <c r="G17" s="19"/>
      <c r="H17" s="19"/>
      <c r="I17" s="179"/>
      <c r="J17" s="179"/>
      <c r="K17" s="179"/>
      <c r="L17" s="179"/>
      <c r="M17" s="179"/>
      <c r="N17" s="32" t="s">
        <v>169</v>
      </c>
      <c r="O17" s="19" t="s">
        <v>14</v>
      </c>
      <c r="P17" s="17">
        <v>0.6</v>
      </c>
      <c r="Q17" s="20">
        <v>1162.96</v>
      </c>
      <c r="R17" s="165">
        <f>SUM(Q17:Q21)</f>
        <v>5814.8</v>
      </c>
    </row>
    <row r="18" spans="1:18" ht="47.45" customHeight="1" x14ac:dyDescent="0.25">
      <c r="A18" s="188"/>
      <c r="B18" s="179"/>
      <c r="C18" s="179"/>
      <c r="D18" s="179"/>
      <c r="E18" s="19"/>
      <c r="F18" s="19"/>
      <c r="G18" s="19"/>
      <c r="H18" s="19"/>
      <c r="I18" s="179"/>
      <c r="J18" s="179"/>
      <c r="K18" s="179"/>
      <c r="L18" s="179"/>
      <c r="M18" s="179"/>
      <c r="N18" s="32" t="s">
        <v>169</v>
      </c>
      <c r="O18" s="19" t="s">
        <v>14</v>
      </c>
      <c r="P18" s="17">
        <v>0.6</v>
      </c>
      <c r="Q18" s="20">
        <v>1162.96</v>
      </c>
      <c r="R18" s="190"/>
    </row>
    <row r="19" spans="1:18" ht="43.9" customHeight="1" x14ac:dyDescent="0.25">
      <c r="A19" s="188"/>
      <c r="B19" s="179"/>
      <c r="C19" s="179"/>
      <c r="D19" s="179"/>
      <c r="E19" s="19"/>
      <c r="F19" s="19"/>
      <c r="G19" s="19"/>
      <c r="H19" s="19"/>
      <c r="I19" s="179"/>
      <c r="J19" s="179"/>
      <c r="K19" s="179"/>
      <c r="L19" s="179"/>
      <c r="M19" s="179"/>
      <c r="N19" s="32" t="s">
        <v>169</v>
      </c>
      <c r="O19" s="19" t="s">
        <v>14</v>
      </c>
      <c r="P19" s="17">
        <v>0.6</v>
      </c>
      <c r="Q19" s="20">
        <v>581.48</v>
      </c>
      <c r="R19" s="190"/>
    </row>
    <row r="20" spans="1:18" ht="46.9" customHeight="1" x14ac:dyDescent="0.25">
      <c r="A20" s="188"/>
      <c r="B20" s="179"/>
      <c r="C20" s="179"/>
      <c r="D20" s="179"/>
      <c r="E20" s="19"/>
      <c r="F20" s="19"/>
      <c r="G20" s="19"/>
      <c r="H20" s="19"/>
      <c r="I20" s="179"/>
      <c r="J20" s="179"/>
      <c r="K20" s="179"/>
      <c r="L20" s="179"/>
      <c r="M20" s="179"/>
      <c r="N20" s="32" t="s">
        <v>169</v>
      </c>
      <c r="O20" s="19" t="s">
        <v>14</v>
      </c>
      <c r="P20" s="17">
        <v>0.6</v>
      </c>
      <c r="Q20" s="20">
        <v>581.48</v>
      </c>
      <c r="R20" s="190"/>
    </row>
    <row r="21" spans="1:18" ht="44.45" customHeight="1" thickBot="1" x14ac:dyDescent="0.3">
      <c r="A21" s="188"/>
      <c r="B21" s="180"/>
      <c r="C21" s="180"/>
      <c r="D21" s="180"/>
      <c r="E21" s="18"/>
      <c r="F21" s="18"/>
      <c r="G21" s="18"/>
      <c r="H21" s="18"/>
      <c r="I21" s="180"/>
      <c r="J21" s="180"/>
      <c r="K21" s="180"/>
      <c r="L21" s="180"/>
      <c r="M21" s="180"/>
      <c r="N21" s="33" t="s">
        <v>161</v>
      </c>
      <c r="O21" s="18" t="s">
        <v>14</v>
      </c>
      <c r="P21" s="29">
        <v>0.6</v>
      </c>
      <c r="Q21" s="28">
        <v>2325.92</v>
      </c>
      <c r="R21" s="187"/>
    </row>
    <row r="22" spans="1:18" ht="45" customHeight="1" x14ac:dyDescent="0.25">
      <c r="A22" s="188"/>
      <c r="B22" s="181" t="s">
        <v>37</v>
      </c>
      <c r="C22" s="178" t="s">
        <v>17</v>
      </c>
      <c r="D22" s="183">
        <v>185080</v>
      </c>
      <c r="E22" s="23"/>
      <c r="F22" s="23"/>
      <c r="G22" s="23"/>
      <c r="H22" s="23"/>
      <c r="I22" s="183">
        <v>17800</v>
      </c>
      <c r="J22" s="185">
        <v>14240</v>
      </c>
      <c r="K22" s="185">
        <v>2848</v>
      </c>
      <c r="L22" s="23"/>
      <c r="M22" s="23"/>
      <c r="N22" s="31" t="s">
        <v>161</v>
      </c>
      <c r="O22" s="23" t="s">
        <v>35</v>
      </c>
      <c r="P22" s="21">
        <v>0.3</v>
      </c>
      <c r="Q22" s="22">
        <v>208.62</v>
      </c>
      <c r="R22" s="164">
        <f>SUM(Q22:Q23)</f>
        <v>542.41000000000008</v>
      </c>
    </row>
    <row r="23" spans="1:18" ht="56.45" customHeight="1" thickBot="1" x14ac:dyDescent="0.3">
      <c r="A23" s="189"/>
      <c r="B23" s="182"/>
      <c r="C23" s="180"/>
      <c r="D23" s="184"/>
      <c r="E23" s="18"/>
      <c r="F23" s="18"/>
      <c r="G23" s="18"/>
      <c r="H23" s="18"/>
      <c r="I23" s="184"/>
      <c r="J23" s="186"/>
      <c r="K23" s="186"/>
      <c r="L23" s="18"/>
      <c r="M23" s="18"/>
      <c r="N23" s="33" t="s">
        <v>169</v>
      </c>
      <c r="O23" s="92" t="s">
        <v>14</v>
      </c>
      <c r="P23" s="29">
        <v>0.3</v>
      </c>
      <c r="Q23" s="28">
        <v>333.79</v>
      </c>
      <c r="R23" s="187"/>
    </row>
    <row r="24" spans="1:18" x14ac:dyDescent="0.25">
      <c r="J24" s="19"/>
      <c r="R24" s="137"/>
    </row>
    <row r="25" spans="1:18" ht="15.75" thickBot="1" x14ac:dyDescent="0.3">
      <c r="J25" s="19"/>
      <c r="R25" s="138">
        <f>SUM(R5:R23)</f>
        <v>19440.530000000002</v>
      </c>
    </row>
    <row r="26" spans="1:18" x14ac:dyDescent="0.25">
      <c r="J26" s="19"/>
    </row>
    <row r="27" spans="1:18" x14ac:dyDescent="0.25">
      <c r="J27" s="19"/>
    </row>
    <row r="28" spans="1:18" x14ac:dyDescent="0.25">
      <c r="J28" s="19"/>
    </row>
    <row r="29" spans="1:18" x14ac:dyDescent="0.25">
      <c r="J29" s="19"/>
    </row>
    <row r="30" spans="1:18" x14ac:dyDescent="0.25">
      <c r="J30" s="19"/>
    </row>
    <row r="31" spans="1:18" x14ac:dyDescent="0.25">
      <c r="J31" s="19"/>
    </row>
    <row r="32" spans="1:18" x14ac:dyDescent="0.25">
      <c r="J32" s="19"/>
    </row>
    <row r="33" spans="10:10" x14ac:dyDescent="0.25">
      <c r="J33" s="19"/>
    </row>
    <row r="34" spans="10:10" x14ac:dyDescent="0.25">
      <c r="J34" s="19"/>
    </row>
    <row r="35" spans="10:10" x14ac:dyDescent="0.25">
      <c r="J35" s="19"/>
    </row>
    <row r="36" spans="10:10" x14ac:dyDescent="0.25">
      <c r="J36" s="19"/>
    </row>
    <row r="37" spans="10:10" x14ac:dyDescent="0.25">
      <c r="J37" s="19"/>
    </row>
    <row r="38" spans="10:10" x14ac:dyDescent="0.25">
      <c r="J38" s="19"/>
    </row>
    <row r="39" spans="10:10" x14ac:dyDescent="0.25">
      <c r="J39" s="19"/>
    </row>
    <row r="40" spans="10:10" x14ac:dyDescent="0.25">
      <c r="J40" s="19"/>
    </row>
    <row r="41" spans="10:10" x14ac:dyDescent="0.25">
      <c r="J41" s="19"/>
    </row>
    <row r="42" spans="10:10" x14ac:dyDescent="0.25">
      <c r="J42" s="19"/>
    </row>
    <row r="43" spans="10:10" x14ac:dyDescent="0.25">
      <c r="J43" s="19"/>
    </row>
    <row r="44" spans="10:10" x14ac:dyDescent="0.25">
      <c r="J44" s="19"/>
    </row>
    <row r="45" spans="10:10" x14ac:dyDescent="0.25">
      <c r="J45" s="19"/>
    </row>
    <row r="46" spans="10:10" x14ac:dyDescent="0.25">
      <c r="J46" s="19"/>
    </row>
    <row r="47" spans="10:10" x14ac:dyDescent="0.25">
      <c r="J47" s="19"/>
    </row>
    <row r="48" spans="10:10" x14ac:dyDescent="0.25">
      <c r="J48" s="19"/>
    </row>
    <row r="49" spans="10:10" x14ac:dyDescent="0.25">
      <c r="J49" s="19"/>
    </row>
    <row r="50" spans="10:10" x14ac:dyDescent="0.25">
      <c r="J50" s="19"/>
    </row>
    <row r="51" spans="10:10" x14ac:dyDescent="0.25">
      <c r="J51" s="19"/>
    </row>
    <row r="52" spans="10:10" x14ac:dyDescent="0.25">
      <c r="J52" s="19"/>
    </row>
    <row r="53" spans="10:10" x14ac:dyDescent="0.25">
      <c r="J53" s="19"/>
    </row>
    <row r="54" spans="10:10" x14ac:dyDescent="0.25">
      <c r="J54" s="19"/>
    </row>
    <row r="55" spans="10:10" x14ac:dyDescent="0.25">
      <c r="J55" s="19"/>
    </row>
    <row r="56" spans="10:10" x14ac:dyDescent="0.25">
      <c r="J56" s="19"/>
    </row>
    <row r="57" spans="10:10" x14ac:dyDescent="0.25">
      <c r="J57" s="19"/>
    </row>
    <row r="58" spans="10:10" x14ac:dyDescent="0.25">
      <c r="J58" s="19"/>
    </row>
    <row r="59" spans="10:10" x14ac:dyDescent="0.25">
      <c r="J59" s="19"/>
    </row>
    <row r="60" spans="10:10" x14ac:dyDescent="0.25">
      <c r="J60" s="19"/>
    </row>
    <row r="61" spans="10:10" x14ac:dyDescent="0.25">
      <c r="J61" s="19"/>
    </row>
    <row r="62" spans="10:10" x14ac:dyDescent="0.25">
      <c r="J62" s="19"/>
    </row>
    <row r="63" spans="10:10" x14ac:dyDescent="0.25">
      <c r="J63" s="19"/>
    </row>
    <row r="64" spans="10:10" x14ac:dyDescent="0.25">
      <c r="J64" s="19"/>
    </row>
    <row r="65" spans="10:10" x14ac:dyDescent="0.25">
      <c r="J65" s="19"/>
    </row>
    <row r="66" spans="10:10" x14ac:dyDescent="0.25">
      <c r="J66" s="19"/>
    </row>
    <row r="67" spans="10:10" x14ac:dyDescent="0.25">
      <c r="J67" s="19"/>
    </row>
    <row r="68" spans="10:10" x14ac:dyDescent="0.25">
      <c r="J68" s="19"/>
    </row>
    <row r="69" spans="10:10" x14ac:dyDescent="0.25">
      <c r="J69" s="19"/>
    </row>
    <row r="70" spans="10:10" x14ac:dyDescent="0.25">
      <c r="J70" s="19"/>
    </row>
    <row r="71" spans="10:10" x14ac:dyDescent="0.25">
      <c r="J71" s="19"/>
    </row>
    <row r="72" spans="10:10" x14ac:dyDescent="0.25">
      <c r="J72" s="19"/>
    </row>
    <row r="73" spans="10:10" x14ac:dyDescent="0.25">
      <c r="J73" s="19"/>
    </row>
    <row r="74" spans="10:10" x14ac:dyDescent="0.25">
      <c r="J74" s="19"/>
    </row>
    <row r="75" spans="10:10" x14ac:dyDescent="0.25">
      <c r="J75" s="19"/>
    </row>
    <row r="76" spans="10:10" x14ac:dyDescent="0.25">
      <c r="J76" s="19"/>
    </row>
    <row r="77" spans="10:10" x14ac:dyDescent="0.25">
      <c r="J77" s="19"/>
    </row>
    <row r="78" spans="10:10" x14ac:dyDescent="0.25">
      <c r="J78" s="19"/>
    </row>
    <row r="79" spans="10:10" x14ac:dyDescent="0.25">
      <c r="J79" s="19"/>
    </row>
    <row r="80" spans="10:10" x14ac:dyDescent="0.25">
      <c r="J80" s="19"/>
    </row>
    <row r="81" spans="10:10" x14ac:dyDescent="0.25">
      <c r="J81" s="19"/>
    </row>
    <row r="82" spans="10:10" x14ac:dyDescent="0.25">
      <c r="J82" s="19"/>
    </row>
    <row r="83" spans="10:10" x14ac:dyDescent="0.25">
      <c r="J83" s="19"/>
    </row>
    <row r="84" spans="10:10" x14ac:dyDescent="0.25">
      <c r="J84" s="19"/>
    </row>
    <row r="85" spans="10:10" x14ac:dyDescent="0.25">
      <c r="J85" s="19"/>
    </row>
    <row r="86" spans="10:10" x14ac:dyDescent="0.25">
      <c r="J86" s="19"/>
    </row>
    <row r="87" spans="10:10" x14ac:dyDescent="0.25">
      <c r="J87" s="19"/>
    </row>
    <row r="88" spans="10:10" x14ac:dyDescent="0.25">
      <c r="J88" s="19"/>
    </row>
    <row r="89" spans="10:10" x14ac:dyDescent="0.25">
      <c r="J89" s="19"/>
    </row>
    <row r="90" spans="10:10" x14ac:dyDescent="0.25">
      <c r="J90" s="19"/>
    </row>
    <row r="91" spans="10:10" x14ac:dyDescent="0.25">
      <c r="J91" s="19"/>
    </row>
    <row r="92" spans="10:10" x14ac:dyDescent="0.25">
      <c r="J92" s="19"/>
    </row>
    <row r="93" spans="10:10" x14ac:dyDescent="0.25">
      <c r="J93" s="19"/>
    </row>
    <row r="94" spans="10:10" x14ac:dyDescent="0.25">
      <c r="J94" s="19"/>
    </row>
    <row r="95" spans="10:10" x14ac:dyDescent="0.25">
      <c r="J95" s="19"/>
    </row>
    <row r="96" spans="10:10" x14ac:dyDescent="0.25">
      <c r="J96" s="19"/>
    </row>
    <row r="97" spans="10:10" x14ac:dyDescent="0.25">
      <c r="J97" s="19"/>
    </row>
    <row r="98" spans="10:10" x14ac:dyDescent="0.25">
      <c r="J98" s="19"/>
    </row>
    <row r="99" spans="10:10" x14ac:dyDescent="0.25">
      <c r="J99" s="19"/>
    </row>
    <row r="100" spans="10:10" x14ac:dyDescent="0.25">
      <c r="J100" s="19"/>
    </row>
    <row r="101" spans="10:10" x14ac:dyDescent="0.25">
      <c r="J101" s="19"/>
    </row>
    <row r="102" spans="10:10" x14ac:dyDescent="0.25">
      <c r="J102" s="19"/>
    </row>
    <row r="103" spans="10:10" x14ac:dyDescent="0.25">
      <c r="J103" s="19"/>
    </row>
    <row r="104" spans="10:10" x14ac:dyDescent="0.25">
      <c r="J104" s="19"/>
    </row>
    <row r="105" spans="10:10" x14ac:dyDescent="0.25">
      <c r="J105" s="19"/>
    </row>
    <row r="106" spans="10:10" x14ac:dyDescent="0.25">
      <c r="J106" s="19"/>
    </row>
    <row r="107" spans="10:10" x14ac:dyDescent="0.25">
      <c r="J107" s="19"/>
    </row>
    <row r="108" spans="10:10" x14ac:dyDescent="0.25">
      <c r="J108" s="19"/>
    </row>
    <row r="109" spans="10:10" x14ac:dyDescent="0.25">
      <c r="J109" s="19"/>
    </row>
    <row r="110" spans="10:10" x14ac:dyDescent="0.25">
      <c r="J110" s="19"/>
    </row>
    <row r="111" spans="10:10" x14ac:dyDescent="0.25">
      <c r="J111" s="19"/>
    </row>
    <row r="112" spans="10:10" x14ac:dyDescent="0.25">
      <c r="J112" s="19"/>
    </row>
    <row r="113" spans="10:10" x14ac:dyDescent="0.25">
      <c r="J113" s="19"/>
    </row>
    <row r="114" spans="10:10" x14ac:dyDescent="0.25">
      <c r="J114" s="19"/>
    </row>
    <row r="115" spans="10:10" x14ac:dyDescent="0.25">
      <c r="J115" s="19"/>
    </row>
    <row r="116" spans="10:10" x14ac:dyDescent="0.25">
      <c r="J116" s="19"/>
    </row>
    <row r="117" spans="10:10" x14ac:dyDescent="0.25">
      <c r="J117" s="19"/>
    </row>
    <row r="118" spans="10:10" x14ac:dyDescent="0.25">
      <c r="J118" s="19"/>
    </row>
    <row r="119" spans="10:10" x14ac:dyDescent="0.25">
      <c r="J119" s="19"/>
    </row>
    <row r="120" spans="10:10" x14ac:dyDescent="0.25">
      <c r="J120" s="19"/>
    </row>
    <row r="121" spans="10:10" x14ac:dyDescent="0.25">
      <c r="J121" s="19"/>
    </row>
    <row r="122" spans="10:10" x14ac:dyDescent="0.25">
      <c r="J122" s="19"/>
    </row>
    <row r="123" spans="10:10" x14ac:dyDescent="0.25">
      <c r="J123" s="19"/>
    </row>
    <row r="124" spans="10:10" x14ac:dyDescent="0.25">
      <c r="J124" s="19"/>
    </row>
    <row r="125" spans="10:10" x14ac:dyDescent="0.25">
      <c r="J125" s="19"/>
    </row>
    <row r="126" spans="10:10" x14ac:dyDescent="0.25">
      <c r="J126" s="19"/>
    </row>
    <row r="127" spans="10:10" x14ac:dyDescent="0.25">
      <c r="J127" s="19"/>
    </row>
    <row r="128" spans="10:10" x14ac:dyDescent="0.25">
      <c r="J128" s="19"/>
    </row>
    <row r="129" spans="10:10" x14ac:dyDescent="0.25">
      <c r="J129" s="19"/>
    </row>
    <row r="130" spans="10:10" x14ac:dyDescent="0.25">
      <c r="J130" s="19"/>
    </row>
    <row r="131" spans="10:10" x14ac:dyDescent="0.25">
      <c r="J131" s="19"/>
    </row>
  </sheetData>
  <sheetProtection algorithmName="SHA-512" hashValue="12LC2sNJwIS2xXuEnVLjNPvciQDPWzxwxCFUnWN/yYg+bItwLJU4x+w+A53QshQnrCa/Tr+8q/MwNhDJmh4kOw==" saltValue="TdK1eP/MvFn3BLoVrZBU2A==" spinCount="100000" sheet="1" objects="1" scenarios="1"/>
  <mergeCells count="28">
    <mergeCell ref="R22:R23"/>
    <mergeCell ref="C5:C13"/>
    <mergeCell ref="A5:A23"/>
    <mergeCell ref="R5:R7"/>
    <mergeCell ref="R8:R13"/>
    <mergeCell ref="R14:R16"/>
    <mergeCell ref="R17:R21"/>
    <mergeCell ref="B5:B13"/>
    <mergeCell ref="B14:B21"/>
    <mergeCell ref="D5:D13"/>
    <mergeCell ref="I5:I13"/>
    <mergeCell ref="J5:J13"/>
    <mergeCell ref="K5:K13"/>
    <mergeCell ref="L5:L13"/>
    <mergeCell ref="M5:M13"/>
    <mergeCell ref="C14:C21"/>
    <mergeCell ref="M14:M21"/>
    <mergeCell ref="B22:B23"/>
    <mergeCell ref="C22:C23"/>
    <mergeCell ref="D22:D23"/>
    <mergeCell ref="I22:I23"/>
    <mergeCell ref="J22:J23"/>
    <mergeCell ref="K22:K23"/>
    <mergeCell ref="D14:D21"/>
    <mergeCell ref="I14:I21"/>
    <mergeCell ref="J14:J21"/>
    <mergeCell ref="K14:K21"/>
    <mergeCell ref="L14:L21"/>
  </mergeCells>
  <printOptions gridLines="1"/>
  <pageMargins left="0.25" right="0.25" top="0.75" bottom="0.75" header="0.3" footer="0.3"/>
  <pageSetup paperSize="9" scale="4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D9FAD-9EDD-4999-AA38-D0DDD009EEA8}">
  <sheetPr codeName="Foglio5">
    <pageSetUpPr fitToPage="1"/>
  </sheetPr>
  <dimension ref="A1:R39"/>
  <sheetViews>
    <sheetView zoomScale="98" zoomScaleNormal="98" workbookViewId="0">
      <selection activeCell="D35" sqref="D35"/>
    </sheetView>
  </sheetViews>
  <sheetFormatPr defaultColWidth="8.85546875" defaultRowHeight="15" x14ac:dyDescent="0.25"/>
  <cols>
    <col min="1" max="1" width="25.7109375" style="77" customWidth="1"/>
    <col min="2" max="2" width="48.140625" style="77" customWidth="1"/>
    <col min="3" max="3" width="19.5703125" style="77" customWidth="1"/>
    <col min="4" max="4" width="14.85546875" style="77" customWidth="1"/>
    <col min="5" max="5" width="18.28515625" style="77" hidden="1" customWidth="1"/>
    <col min="6" max="6" width="9.140625" style="77" hidden="1" customWidth="1"/>
    <col min="7" max="7" width="0.140625" style="77" hidden="1" customWidth="1"/>
    <col min="8" max="8" width="2.42578125" style="77" hidden="1" customWidth="1"/>
    <col min="9" max="9" width="17.140625" style="77" customWidth="1"/>
    <col min="10" max="10" width="10.85546875" style="25" customWidth="1"/>
    <col min="11" max="11" width="11.85546875" style="94" customWidth="1"/>
    <col min="12" max="13" width="15.140625" style="77" customWidth="1"/>
    <col min="14" max="15" width="18.28515625" style="77" customWidth="1"/>
    <col min="16" max="16" width="26.28515625" style="77" customWidth="1"/>
    <col min="17" max="17" width="14.5703125" style="77" customWidth="1"/>
    <col min="18" max="18" width="19.42578125" style="77" customWidth="1"/>
    <col min="19" max="20" width="8.85546875" style="77"/>
    <col min="21" max="21" width="38.140625" style="77" customWidth="1"/>
    <col min="22" max="16384" width="8.85546875" style="77"/>
  </cols>
  <sheetData>
    <row r="1" spans="1:18" x14ac:dyDescent="0.25">
      <c r="J1" s="77"/>
    </row>
    <row r="2" spans="1:18" x14ac:dyDescent="0.25">
      <c r="J2" s="77"/>
    </row>
    <row r="3" spans="1:18" ht="15.75" thickBot="1" x14ac:dyDescent="0.3">
      <c r="J3" s="77"/>
    </row>
    <row r="4" spans="1:18" ht="80.25" customHeight="1" thickBot="1" x14ac:dyDescent="0.3">
      <c r="A4" s="140" t="s">
        <v>160</v>
      </c>
      <c r="B4" s="139" t="s">
        <v>18</v>
      </c>
      <c r="C4" s="45" t="s">
        <v>16</v>
      </c>
      <c r="D4" s="45" t="s">
        <v>7</v>
      </c>
      <c r="E4" s="45"/>
      <c r="F4" s="45"/>
      <c r="G4" s="45"/>
      <c r="H4" s="45"/>
      <c r="I4" s="45" t="s">
        <v>8</v>
      </c>
      <c r="J4" s="47">
        <v>0.8</v>
      </c>
      <c r="K4" s="47">
        <v>0.2</v>
      </c>
      <c r="L4" s="47" t="s">
        <v>43</v>
      </c>
      <c r="M4" s="47" t="s">
        <v>44</v>
      </c>
      <c r="N4" s="47" t="s">
        <v>11</v>
      </c>
      <c r="O4" s="47" t="s">
        <v>12</v>
      </c>
      <c r="P4" s="47" t="s">
        <v>13</v>
      </c>
      <c r="Q4" s="47" t="s">
        <v>9</v>
      </c>
      <c r="R4" s="47" t="s">
        <v>15</v>
      </c>
    </row>
    <row r="5" spans="1:18" ht="63.6" customHeight="1" thickBot="1" x14ac:dyDescent="0.3">
      <c r="A5" s="199" t="s">
        <v>3</v>
      </c>
      <c r="B5" s="173" t="s">
        <v>38</v>
      </c>
      <c r="C5" s="173" t="s">
        <v>17</v>
      </c>
      <c r="D5" s="176">
        <v>15154257.119999999</v>
      </c>
      <c r="E5" s="43"/>
      <c r="F5" s="43"/>
      <c r="G5" s="43"/>
      <c r="H5" s="43"/>
      <c r="I5" s="176">
        <v>302812.15000000002</v>
      </c>
      <c r="J5" s="176">
        <v>242249.72</v>
      </c>
      <c r="K5" s="176">
        <v>60562.43</v>
      </c>
      <c r="L5" s="177">
        <v>0.3</v>
      </c>
      <c r="M5" s="177">
        <v>0</v>
      </c>
      <c r="N5" s="43" t="s">
        <v>170</v>
      </c>
      <c r="O5" s="43" t="s">
        <v>21</v>
      </c>
      <c r="P5" s="43" t="s">
        <v>149</v>
      </c>
      <c r="Q5" s="81">
        <v>49968.1</v>
      </c>
      <c r="R5" s="169">
        <f>SUM(Q5:Q8)</f>
        <v>66571.739999999991</v>
      </c>
    </row>
    <row r="6" spans="1:18" ht="49.9" customHeight="1" thickBot="1" x14ac:dyDescent="0.3">
      <c r="A6" s="200"/>
      <c r="B6" s="173"/>
      <c r="C6" s="173"/>
      <c r="D6" s="176"/>
      <c r="E6" s="43"/>
      <c r="F6" s="43"/>
      <c r="G6" s="43"/>
      <c r="H6" s="43"/>
      <c r="I6" s="176"/>
      <c r="J6" s="176"/>
      <c r="K6" s="176"/>
      <c r="L6" s="177"/>
      <c r="M6" s="177"/>
      <c r="N6" s="43" t="s">
        <v>161</v>
      </c>
      <c r="O6" s="43" t="s">
        <v>148</v>
      </c>
      <c r="P6" s="173" t="s">
        <v>150</v>
      </c>
      <c r="Q6" s="81">
        <v>5983.6</v>
      </c>
      <c r="R6" s="169"/>
    </row>
    <row r="7" spans="1:18" ht="53.45" customHeight="1" thickBot="1" x14ac:dyDescent="0.3">
      <c r="A7" s="200"/>
      <c r="B7" s="173"/>
      <c r="C7" s="173"/>
      <c r="D7" s="176"/>
      <c r="E7" s="43"/>
      <c r="F7" s="43"/>
      <c r="G7" s="43"/>
      <c r="H7" s="43"/>
      <c r="I7" s="176"/>
      <c r="J7" s="176"/>
      <c r="K7" s="176"/>
      <c r="L7" s="177"/>
      <c r="M7" s="177"/>
      <c r="N7" s="43" t="s">
        <v>169</v>
      </c>
      <c r="O7" s="43" t="s">
        <v>148</v>
      </c>
      <c r="P7" s="173"/>
      <c r="Q7" s="81">
        <v>7330.75</v>
      </c>
      <c r="R7" s="169"/>
    </row>
    <row r="8" spans="1:18" ht="89.45" customHeight="1" thickBot="1" x14ac:dyDescent="0.3">
      <c r="A8" s="200"/>
      <c r="B8" s="173"/>
      <c r="C8" s="173"/>
      <c r="D8" s="176"/>
      <c r="E8" s="43"/>
      <c r="F8" s="43"/>
      <c r="G8" s="43"/>
      <c r="H8" s="43"/>
      <c r="I8" s="176"/>
      <c r="J8" s="176"/>
      <c r="K8" s="176"/>
      <c r="L8" s="177"/>
      <c r="M8" s="177"/>
      <c r="N8" s="43" t="s">
        <v>171</v>
      </c>
      <c r="O8" s="43" t="s">
        <v>148</v>
      </c>
      <c r="P8" s="173"/>
      <c r="Q8" s="95">
        <v>3289.29</v>
      </c>
      <c r="R8" s="169"/>
    </row>
    <row r="9" spans="1:18" x14ac:dyDescent="0.25">
      <c r="J9" s="32"/>
    </row>
    <row r="10" spans="1:18" x14ac:dyDescent="0.25">
      <c r="J10" s="32"/>
    </row>
    <row r="11" spans="1:18" x14ac:dyDescent="0.25">
      <c r="J11" s="32"/>
    </row>
    <row r="12" spans="1:18" x14ac:dyDescent="0.25">
      <c r="J12" s="32"/>
    </row>
    <row r="13" spans="1:18" x14ac:dyDescent="0.25">
      <c r="J13" s="32"/>
    </row>
    <row r="14" spans="1:18" x14ac:dyDescent="0.25">
      <c r="J14" s="32"/>
    </row>
    <row r="15" spans="1:18" x14ac:dyDescent="0.25">
      <c r="J15" s="32"/>
    </row>
    <row r="16" spans="1:18" x14ac:dyDescent="0.25">
      <c r="J16" s="32"/>
    </row>
    <row r="17" spans="10:10" x14ac:dyDescent="0.25">
      <c r="J17" s="32"/>
    </row>
    <row r="18" spans="10:10" x14ac:dyDescent="0.25">
      <c r="J18" s="32"/>
    </row>
    <row r="19" spans="10:10" x14ac:dyDescent="0.25">
      <c r="J19" s="32"/>
    </row>
    <row r="20" spans="10:10" x14ac:dyDescent="0.25">
      <c r="J20" s="32"/>
    </row>
    <row r="21" spans="10:10" x14ac:dyDescent="0.25">
      <c r="J21" s="32"/>
    </row>
    <row r="22" spans="10:10" x14ac:dyDescent="0.25">
      <c r="J22" s="32"/>
    </row>
    <row r="23" spans="10:10" x14ac:dyDescent="0.25">
      <c r="J23" s="32"/>
    </row>
    <row r="24" spans="10:10" x14ac:dyDescent="0.25">
      <c r="J24" s="32"/>
    </row>
    <row r="25" spans="10:10" x14ac:dyDescent="0.25">
      <c r="J25" s="32"/>
    </row>
    <row r="26" spans="10:10" x14ac:dyDescent="0.25">
      <c r="J26" s="32"/>
    </row>
    <row r="27" spans="10:10" x14ac:dyDescent="0.25">
      <c r="J27" s="32"/>
    </row>
    <row r="28" spans="10:10" x14ac:dyDescent="0.25">
      <c r="J28" s="32"/>
    </row>
    <row r="29" spans="10:10" x14ac:dyDescent="0.25">
      <c r="J29" s="32"/>
    </row>
    <row r="30" spans="10:10" x14ac:dyDescent="0.25">
      <c r="J30" s="32"/>
    </row>
    <row r="31" spans="10:10" x14ac:dyDescent="0.25">
      <c r="J31" s="32"/>
    </row>
    <row r="32" spans="10:10" x14ac:dyDescent="0.25">
      <c r="J32" s="32"/>
    </row>
    <row r="33" spans="10:10" x14ac:dyDescent="0.25">
      <c r="J33" s="32"/>
    </row>
    <row r="34" spans="10:10" x14ac:dyDescent="0.25">
      <c r="J34" s="32"/>
    </row>
    <row r="35" spans="10:10" x14ac:dyDescent="0.25">
      <c r="J35" s="32"/>
    </row>
    <row r="36" spans="10:10" x14ac:dyDescent="0.25">
      <c r="J36" s="32"/>
    </row>
    <row r="37" spans="10:10" x14ac:dyDescent="0.25">
      <c r="J37" s="32"/>
    </row>
    <row r="38" spans="10:10" x14ac:dyDescent="0.25">
      <c r="J38" s="32"/>
    </row>
    <row r="39" spans="10:10" x14ac:dyDescent="0.25">
      <c r="J39" s="32"/>
    </row>
  </sheetData>
  <sheetProtection algorithmName="SHA-512" hashValue="uoyBw7vIcBPTN9ZCOGSwT8D3fOSNpeAfoEiH96MVDHa3lDpajicGlGM9Ii/X25WXLOO1bGzRXxu5b6faeCzj1g==" saltValue="jVXB4sA1xsS1C+YkGj2GvA==" spinCount="100000" sheet="1" objects="1" scenarios="1"/>
  <mergeCells count="11">
    <mergeCell ref="A5:A8"/>
    <mergeCell ref="P6:P8"/>
    <mergeCell ref="R5:R8"/>
    <mergeCell ref="B5:B8"/>
    <mergeCell ref="C5:C8"/>
    <mergeCell ref="D5:D8"/>
    <mergeCell ref="I5:I8"/>
    <mergeCell ref="J5:J8"/>
    <mergeCell ref="K5:K8"/>
    <mergeCell ref="L5:L8"/>
    <mergeCell ref="M5:M8"/>
  </mergeCells>
  <printOptions gridLines="1"/>
  <pageMargins left="0.25" right="0.25" top="0.75" bottom="0.75" header="0.3" footer="0.3"/>
  <pageSetup paperSize="9" scale="5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CBB7F-BA19-4017-8AD9-6D35281A617E}">
  <sheetPr codeName="Foglio6">
    <pageSetUpPr fitToPage="1"/>
  </sheetPr>
  <dimension ref="A1:R179"/>
  <sheetViews>
    <sheetView zoomScale="98" zoomScaleNormal="98" workbookViewId="0">
      <selection activeCell="I34" sqref="I34"/>
    </sheetView>
  </sheetViews>
  <sheetFormatPr defaultColWidth="8.85546875" defaultRowHeight="15" x14ac:dyDescent="0.25"/>
  <cols>
    <col min="1" max="1" width="17.85546875" style="69" customWidth="1"/>
    <col min="2" max="2" width="48.140625" style="69" customWidth="1"/>
    <col min="3" max="3" width="19.5703125" style="69" customWidth="1"/>
    <col min="4" max="4" width="14.85546875" style="69" customWidth="1"/>
    <col min="5" max="5" width="18.28515625" style="69" hidden="1" customWidth="1"/>
    <col min="6" max="6" width="9.140625" style="69" hidden="1" customWidth="1"/>
    <col min="7" max="7" width="0.140625" style="69" hidden="1" customWidth="1"/>
    <col min="8" max="8" width="2.42578125" style="69" hidden="1" customWidth="1"/>
    <col min="9" max="9" width="17.140625" style="69" customWidth="1"/>
    <col min="10" max="10" width="10.85546875" style="30" customWidth="1"/>
    <col min="11" max="11" width="11.85546875" style="69" customWidth="1"/>
    <col min="12" max="13" width="15.140625" style="69" customWidth="1"/>
    <col min="14" max="16" width="18.28515625" style="69" customWidth="1"/>
    <col min="17" max="17" width="14.5703125" style="69" customWidth="1"/>
    <col min="18" max="18" width="19.42578125" style="69" customWidth="1"/>
    <col min="19" max="19" width="18.42578125" style="69" customWidth="1"/>
    <col min="20" max="20" width="8.85546875" style="69"/>
    <col min="21" max="21" width="38.140625" style="69" customWidth="1"/>
    <col min="22" max="16384" width="8.85546875" style="69"/>
  </cols>
  <sheetData>
    <row r="1" spans="1:18" x14ac:dyDescent="0.25">
      <c r="J1" s="69"/>
    </row>
    <row r="2" spans="1:18" x14ac:dyDescent="0.25">
      <c r="J2" s="69"/>
    </row>
    <row r="3" spans="1:18" ht="15.75" thickBot="1" x14ac:dyDescent="0.3">
      <c r="J3" s="69"/>
    </row>
    <row r="4" spans="1:18" ht="80.25" customHeight="1" thickBot="1" x14ac:dyDescent="0.3">
      <c r="A4" s="140" t="s">
        <v>160</v>
      </c>
      <c r="B4" s="139" t="s">
        <v>18</v>
      </c>
      <c r="C4" s="45" t="s">
        <v>16</v>
      </c>
      <c r="D4" s="45" t="s">
        <v>7</v>
      </c>
      <c r="E4" s="86"/>
      <c r="F4" s="86"/>
      <c r="G4" s="86"/>
      <c r="H4" s="86"/>
      <c r="I4" s="45" t="s">
        <v>8</v>
      </c>
      <c r="J4" s="47">
        <v>0.8</v>
      </c>
      <c r="K4" s="47">
        <v>0.2</v>
      </c>
      <c r="L4" s="47" t="s">
        <v>43</v>
      </c>
      <c r="M4" s="47" t="s">
        <v>44</v>
      </c>
      <c r="N4" s="47" t="s">
        <v>11</v>
      </c>
      <c r="O4" s="47" t="s">
        <v>12</v>
      </c>
      <c r="P4" s="47" t="s">
        <v>13</v>
      </c>
      <c r="Q4" s="47" t="s">
        <v>9</v>
      </c>
      <c r="R4" s="47" t="s">
        <v>15</v>
      </c>
    </row>
    <row r="5" spans="1:18" ht="99.6" customHeight="1" thickBot="1" x14ac:dyDescent="0.3">
      <c r="A5" s="141" t="s">
        <v>4</v>
      </c>
      <c r="B5" s="43" t="s">
        <v>146</v>
      </c>
      <c r="C5" s="43" t="s">
        <v>17</v>
      </c>
      <c r="D5" s="81">
        <v>139700</v>
      </c>
      <c r="E5" s="43"/>
      <c r="F5" s="43"/>
      <c r="G5" s="43"/>
      <c r="H5" s="43"/>
      <c r="I5" s="81">
        <v>2794</v>
      </c>
      <c r="J5" s="81">
        <f>I5*J4</f>
        <v>2235.2000000000003</v>
      </c>
      <c r="K5" s="43">
        <f>I5*K4</f>
        <v>558.80000000000007</v>
      </c>
      <c r="L5" s="40">
        <v>0.9</v>
      </c>
      <c r="M5" s="43"/>
      <c r="N5" s="43" t="s">
        <v>163</v>
      </c>
      <c r="O5" s="43" t="s">
        <v>23</v>
      </c>
      <c r="P5" s="40">
        <v>0.1</v>
      </c>
      <c r="Q5" s="43">
        <v>223.52</v>
      </c>
      <c r="R5" s="99">
        <v>223.52</v>
      </c>
    </row>
    <row r="6" spans="1:18" x14ac:dyDescent="0.25">
      <c r="J6" s="69"/>
    </row>
    <row r="7" spans="1:18" x14ac:dyDescent="0.25">
      <c r="J7" s="69"/>
    </row>
    <row r="8" spans="1:18" x14ac:dyDescent="0.25">
      <c r="C8" s="84"/>
      <c r="D8" s="83"/>
      <c r="J8" s="69"/>
    </row>
    <row r="9" spans="1:18" x14ac:dyDescent="0.25">
      <c r="C9" s="84"/>
      <c r="D9" s="83"/>
      <c r="J9" s="69"/>
    </row>
    <row r="10" spans="1:18" x14ac:dyDescent="0.25">
      <c r="J10" s="69"/>
    </row>
    <row r="11" spans="1:18" x14ac:dyDescent="0.25">
      <c r="J11" s="69"/>
    </row>
    <row r="12" spans="1:18" x14ac:dyDescent="0.25">
      <c r="B12" s="97"/>
      <c r="J12" s="69"/>
    </row>
    <row r="13" spans="1:18" x14ac:dyDescent="0.25">
      <c r="B13" s="97"/>
      <c r="J13" s="69"/>
    </row>
    <row r="14" spans="1:18" x14ac:dyDescent="0.25">
      <c r="B14" s="97"/>
      <c r="J14" s="69"/>
    </row>
    <row r="15" spans="1:18" x14ac:dyDescent="0.25">
      <c r="B15" s="97"/>
      <c r="J15" s="69"/>
    </row>
    <row r="16" spans="1:18" x14ac:dyDescent="0.25">
      <c r="B16" s="97"/>
      <c r="J16" s="69"/>
    </row>
    <row r="17" s="69" customFormat="1" x14ac:dyDescent="0.25"/>
    <row r="18" s="69" customFormat="1" x14ac:dyDescent="0.25"/>
    <row r="19" s="69" customFormat="1" x14ac:dyDescent="0.25"/>
    <row r="20" s="69" customFormat="1" x14ac:dyDescent="0.25"/>
    <row r="21" s="69" customFormat="1" x14ac:dyDescent="0.25"/>
    <row r="22" s="69" customFormat="1" x14ac:dyDescent="0.25"/>
    <row r="23" s="69" customFormat="1" x14ac:dyDescent="0.25"/>
    <row r="24" s="69" customFormat="1" x14ac:dyDescent="0.25"/>
    <row r="25" s="69" customFormat="1" x14ac:dyDescent="0.25"/>
    <row r="26" s="69" customFormat="1" x14ac:dyDescent="0.25"/>
    <row r="27" s="69" customFormat="1" x14ac:dyDescent="0.25"/>
    <row r="28" s="69" customFormat="1" x14ac:dyDescent="0.25"/>
    <row r="29" s="69" customFormat="1" x14ac:dyDescent="0.25"/>
    <row r="30" s="69" customFormat="1" x14ac:dyDescent="0.25"/>
    <row r="31" s="69" customFormat="1" x14ac:dyDescent="0.25"/>
    <row r="32" s="69" customFormat="1" x14ac:dyDescent="0.25"/>
    <row r="33" s="69" customFormat="1" x14ac:dyDescent="0.25"/>
    <row r="34" s="69" customFormat="1" x14ac:dyDescent="0.25"/>
    <row r="35" s="69" customFormat="1" x14ac:dyDescent="0.25"/>
    <row r="36" s="69" customFormat="1" x14ac:dyDescent="0.25"/>
    <row r="37" s="69" customFormat="1" x14ac:dyDescent="0.25"/>
    <row r="38" s="69" customFormat="1" x14ac:dyDescent="0.25"/>
    <row r="39" s="69" customFormat="1" x14ac:dyDescent="0.25"/>
    <row r="40" s="69" customFormat="1" x14ac:dyDescent="0.25"/>
    <row r="41" s="69" customFormat="1" x14ac:dyDescent="0.25"/>
    <row r="42" s="69" customFormat="1" x14ac:dyDescent="0.25"/>
    <row r="43" s="69" customFormat="1" x14ac:dyDescent="0.25"/>
    <row r="44" s="69" customFormat="1" x14ac:dyDescent="0.25"/>
    <row r="45" s="69" customFormat="1" x14ac:dyDescent="0.25"/>
    <row r="46" s="69" customFormat="1" x14ac:dyDescent="0.25"/>
    <row r="47" s="69" customFormat="1" x14ac:dyDescent="0.25"/>
    <row r="48" s="69" customFormat="1" x14ac:dyDescent="0.25"/>
    <row r="49" s="69" customFormat="1" x14ac:dyDescent="0.25"/>
    <row r="50" s="69" customFormat="1" x14ac:dyDescent="0.25"/>
    <row r="51" s="69" customFormat="1" x14ac:dyDescent="0.25"/>
    <row r="52" s="69" customFormat="1" x14ac:dyDescent="0.25"/>
    <row r="53" s="69" customFormat="1" x14ac:dyDescent="0.25"/>
    <row r="54" s="69" customFormat="1" x14ac:dyDescent="0.25"/>
    <row r="55" s="69" customFormat="1" x14ac:dyDescent="0.25"/>
    <row r="56" s="69" customFormat="1" x14ac:dyDescent="0.25"/>
    <row r="57" s="69" customFormat="1" x14ac:dyDescent="0.25"/>
    <row r="58" s="69" customFormat="1" x14ac:dyDescent="0.25"/>
    <row r="59" s="69" customFormat="1" x14ac:dyDescent="0.25"/>
    <row r="60" s="69" customFormat="1" x14ac:dyDescent="0.25"/>
    <row r="61" s="69" customFormat="1" x14ac:dyDescent="0.25"/>
    <row r="62" s="69" customFormat="1" x14ac:dyDescent="0.25"/>
    <row r="63" s="69" customFormat="1" x14ac:dyDescent="0.25"/>
    <row r="64" s="69" customFormat="1" x14ac:dyDescent="0.25"/>
    <row r="65" s="69" customFormat="1" x14ac:dyDescent="0.25"/>
    <row r="66" s="69" customFormat="1" x14ac:dyDescent="0.25"/>
    <row r="67" s="69" customFormat="1" x14ac:dyDescent="0.25"/>
    <row r="68" s="69" customFormat="1" x14ac:dyDescent="0.25"/>
    <row r="69" s="69" customFormat="1" x14ac:dyDescent="0.25"/>
    <row r="70" s="69" customFormat="1" x14ac:dyDescent="0.25"/>
    <row r="71" s="69" customFormat="1" x14ac:dyDescent="0.25"/>
    <row r="72" s="69" customFormat="1" x14ac:dyDescent="0.25"/>
    <row r="73" s="69" customFormat="1" x14ac:dyDescent="0.25"/>
    <row r="74" s="69" customFormat="1" x14ac:dyDescent="0.25"/>
    <row r="75" s="69" customFormat="1" x14ac:dyDescent="0.25"/>
    <row r="76" s="69" customFormat="1" x14ac:dyDescent="0.25"/>
    <row r="77" s="69" customFormat="1" x14ac:dyDescent="0.25"/>
    <row r="78" s="69" customFormat="1" x14ac:dyDescent="0.25"/>
    <row r="79" s="69" customFormat="1" x14ac:dyDescent="0.25"/>
    <row r="80" s="69" customFormat="1" x14ac:dyDescent="0.25"/>
    <row r="81" s="69" customFormat="1" x14ac:dyDescent="0.25"/>
    <row r="82" s="69" customFormat="1" x14ac:dyDescent="0.25"/>
    <row r="83" s="69" customFormat="1" x14ac:dyDescent="0.25"/>
    <row r="84" s="69" customFormat="1" x14ac:dyDescent="0.25"/>
    <row r="85" s="69" customFormat="1" x14ac:dyDescent="0.25"/>
    <row r="86" s="69" customFormat="1" x14ac:dyDescent="0.25"/>
    <row r="87" s="69" customFormat="1" x14ac:dyDescent="0.25"/>
    <row r="88" s="69" customFormat="1" x14ac:dyDescent="0.25"/>
    <row r="89" s="69" customFormat="1" x14ac:dyDescent="0.25"/>
    <row r="90" s="69" customFormat="1" x14ac:dyDescent="0.25"/>
    <row r="91" s="69" customFormat="1" x14ac:dyDescent="0.25"/>
    <row r="92" s="69" customFormat="1" x14ac:dyDescent="0.25"/>
    <row r="93" s="69" customFormat="1" x14ac:dyDescent="0.25"/>
    <row r="94" s="69" customFormat="1" x14ac:dyDescent="0.25"/>
    <row r="95" s="69" customFormat="1" x14ac:dyDescent="0.25"/>
    <row r="96" s="69" customFormat="1" x14ac:dyDescent="0.25"/>
    <row r="97" s="69" customFormat="1" x14ac:dyDescent="0.25"/>
    <row r="98" s="69" customFormat="1" x14ac:dyDescent="0.25"/>
    <row r="99" s="69" customFormat="1" x14ac:dyDescent="0.25"/>
    <row r="100" s="69" customFormat="1" x14ac:dyDescent="0.25"/>
    <row r="101" s="69" customFormat="1" x14ac:dyDescent="0.25"/>
    <row r="102" s="69" customFormat="1" x14ac:dyDescent="0.25"/>
    <row r="103" s="69" customFormat="1" x14ac:dyDescent="0.25"/>
    <row r="104" s="69" customFormat="1" x14ac:dyDescent="0.25"/>
    <row r="105" s="69" customFormat="1" x14ac:dyDescent="0.25"/>
    <row r="106" s="69" customFormat="1" x14ac:dyDescent="0.25"/>
    <row r="107" s="69" customFormat="1" x14ac:dyDescent="0.25"/>
    <row r="108" s="69" customFormat="1" x14ac:dyDescent="0.25"/>
    <row r="109" s="69" customFormat="1" x14ac:dyDescent="0.25"/>
    <row r="110" s="69" customFormat="1" x14ac:dyDescent="0.25"/>
    <row r="111" s="69" customFormat="1" x14ac:dyDescent="0.25"/>
    <row r="112" s="69" customFormat="1" x14ac:dyDescent="0.25"/>
    <row r="113" s="69" customFormat="1" x14ac:dyDescent="0.25"/>
    <row r="114" s="69" customFormat="1" x14ac:dyDescent="0.25"/>
    <row r="115" s="69" customFormat="1" x14ac:dyDescent="0.25"/>
    <row r="116" s="69" customFormat="1" x14ac:dyDescent="0.25"/>
    <row r="117" s="69" customFormat="1" x14ac:dyDescent="0.25"/>
    <row r="118" s="69" customFormat="1" x14ac:dyDescent="0.25"/>
    <row r="119" s="69" customFormat="1" x14ac:dyDescent="0.25"/>
    <row r="120" s="69" customFormat="1" x14ac:dyDescent="0.25"/>
    <row r="121" s="69" customFormat="1" x14ac:dyDescent="0.25"/>
    <row r="122" s="69" customFormat="1" x14ac:dyDescent="0.25"/>
    <row r="123" s="69" customFormat="1" x14ac:dyDescent="0.25"/>
    <row r="124" s="69" customFormat="1" x14ac:dyDescent="0.25"/>
    <row r="125" s="69" customFormat="1" x14ac:dyDescent="0.25"/>
    <row r="126" s="69" customFormat="1" x14ac:dyDescent="0.25"/>
    <row r="127" s="69" customFormat="1" x14ac:dyDescent="0.25"/>
    <row r="128" s="69" customFormat="1" x14ac:dyDescent="0.25"/>
    <row r="129" s="69" customFormat="1" x14ac:dyDescent="0.25"/>
    <row r="130" s="69" customFormat="1" x14ac:dyDescent="0.25"/>
    <row r="131" s="69" customFormat="1" x14ac:dyDescent="0.25"/>
    <row r="132" s="69" customFormat="1" x14ac:dyDescent="0.25"/>
    <row r="133" s="69" customFormat="1" x14ac:dyDescent="0.25"/>
    <row r="134" s="69" customFormat="1" x14ac:dyDescent="0.25"/>
    <row r="135" s="69" customFormat="1" x14ac:dyDescent="0.25"/>
    <row r="136" s="69" customFormat="1" x14ac:dyDescent="0.25"/>
    <row r="137" s="69" customFormat="1" x14ac:dyDescent="0.25"/>
    <row r="138" s="69" customFormat="1" x14ac:dyDescent="0.25"/>
    <row r="139" s="69" customFormat="1" x14ac:dyDescent="0.25"/>
    <row r="140" s="69" customFormat="1" x14ac:dyDescent="0.25"/>
    <row r="141" s="69" customFormat="1" x14ac:dyDescent="0.25"/>
    <row r="142" s="69" customFormat="1" x14ac:dyDescent="0.25"/>
    <row r="143" s="69" customFormat="1" x14ac:dyDescent="0.25"/>
    <row r="144" s="69" customFormat="1" x14ac:dyDescent="0.25"/>
    <row r="145" s="69" customFormat="1" x14ac:dyDescent="0.25"/>
    <row r="146" s="69" customFormat="1" x14ac:dyDescent="0.25"/>
    <row r="147" s="69" customFormat="1" x14ac:dyDescent="0.25"/>
    <row r="148" s="69" customFormat="1" x14ac:dyDescent="0.25"/>
    <row r="149" s="69" customFormat="1" x14ac:dyDescent="0.25"/>
    <row r="150" s="69" customFormat="1" x14ac:dyDescent="0.25"/>
    <row r="151" s="69" customFormat="1" x14ac:dyDescent="0.25"/>
    <row r="152" s="69" customFormat="1" x14ac:dyDescent="0.25"/>
    <row r="153" s="69" customFormat="1" x14ac:dyDescent="0.25"/>
    <row r="154" s="69" customFormat="1" x14ac:dyDescent="0.25"/>
    <row r="155" s="69" customFormat="1" x14ac:dyDescent="0.25"/>
    <row r="156" s="69" customFormat="1" x14ac:dyDescent="0.25"/>
    <row r="157" s="69" customFormat="1" x14ac:dyDescent="0.25"/>
    <row r="158" s="69" customFormat="1" x14ac:dyDescent="0.25"/>
    <row r="159" s="69" customFormat="1" x14ac:dyDescent="0.25"/>
    <row r="160" s="69" customFormat="1" x14ac:dyDescent="0.25"/>
    <row r="161" s="69" customFormat="1" x14ac:dyDescent="0.25"/>
    <row r="162" s="69" customFormat="1" x14ac:dyDescent="0.25"/>
    <row r="163" s="69" customFormat="1" x14ac:dyDescent="0.25"/>
    <row r="164" s="69" customFormat="1" x14ac:dyDescent="0.25"/>
    <row r="165" s="69" customFormat="1" x14ac:dyDescent="0.25"/>
    <row r="166" s="69" customFormat="1" x14ac:dyDescent="0.25"/>
    <row r="167" s="69" customFormat="1" x14ac:dyDescent="0.25"/>
    <row r="168" s="69" customFormat="1" x14ac:dyDescent="0.25"/>
    <row r="169" s="69" customFormat="1" x14ac:dyDescent="0.25"/>
    <row r="170" s="69" customFormat="1" x14ac:dyDescent="0.25"/>
    <row r="171" s="69" customFormat="1" x14ac:dyDescent="0.25"/>
    <row r="172" s="69" customFormat="1" x14ac:dyDescent="0.25"/>
    <row r="173" s="69" customFormat="1" x14ac:dyDescent="0.25"/>
    <row r="174" s="69" customFormat="1" x14ac:dyDescent="0.25"/>
    <row r="175" s="69" customFormat="1" x14ac:dyDescent="0.25"/>
    <row r="176" s="69" customFormat="1" x14ac:dyDescent="0.25"/>
    <row r="177" s="69" customFormat="1" x14ac:dyDescent="0.25"/>
    <row r="178" s="69" customFormat="1" x14ac:dyDescent="0.25"/>
    <row r="179" s="69" customFormat="1" x14ac:dyDescent="0.25"/>
  </sheetData>
  <sheetProtection algorithmName="SHA-512" hashValue="lHrr6DqIlxqElQV0MAF2R9p/AmMU9vZ/V5krCdqUjX810Myun1syCR2hGvgng/HSE3qa8YWIVvi2fs9Dr5/Kmw==" saltValue="nCDbEJEi9cl2tDl6RbpuzA==" spinCount="100000" sheet="1" objects="1" scenarios="1"/>
  <printOptions gridLines="1"/>
  <pageMargins left="0.25" right="0.25" top="0.75" bottom="0.75" header="0.3" footer="0.3"/>
  <pageSetup paperSize="9"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F8516-F22A-4035-89DC-3EAEB3A69639}">
  <sheetPr codeName="Foglio7">
    <pageSetUpPr fitToPage="1"/>
  </sheetPr>
  <dimension ref="A1:R163"/>
  <sheetViews>
    <sheetView zoomScale="98" zoomScaleNormal="98" workbookViewId="0">
      <selection activeCell="J11" sqref="J11:J16"/>
    </sheetView>
  </sheetViews>
  <sheetFormatPr defaultColWidth="8.85546875" defaultRowHeight="15" x14ac:dyDescent="0.25"/>
  <cols>
    <col min="1" max="1" width="17.85546875" style="77" customWidth="1"/>
    <col min="2" max="2" width="48.140625" style="77" customWidth="1"/>
    <col min="3" max="3" width="19.5703125" style="77" customWidth="1"/>
    <col min="4" max="4" width="14.85546875" style="77" customWidth="1"/>
    <col min="5" max="5" width="18.28515625" style="77" hidden="1" customWidth="1"/>
    <col min="6" max="6" width="9.140625" style="77" hidden="1" customWidth="1"/>
    <col min="7" max="7" width="0.140625" style="77" hidden="1" customWidth="1"/>
    <col min="8" max="8" width="2.42578125" style="77" hidden="1" customWidth="1"/>
    <col min="9" max="9" width="17.140625" style="77" customWidth="1"/>
    <col min="10" max="10" width="10.85546875" style="25" customWidth="1"/>
    <col min="11" max="11" width="11.85546875" style="77" customWidth="1"/>
    <col min="12" max="13" width="15.140625" style="77" customWidth="1"/>
    <col min="14" max="14" width="18.28515625" style="77" customWidth="1"/>
    <col min="15" max="15" width="23.28515625" style="77" customWidth="1"/>
    <col min="16" max="16" width="21.140625" style="77" customWidth="1"/>
    <col min="17" max="17" width="18.5703125" style="77" customWidth="1"/>
    <col min="18" max="18" width="19.42578125" style="77" customWidth="1"/>
    <col min="19" max="19" width="18.42578125" style="77" customWidth="1"/>
    <col min="20" max="20" width="8.85546875" style="77"/>
    <col min="21" max="21" width="38.140625" style="77" customWidth="1"/>
    <col min="22" max="16384" width="8.85546875" style="77"/>
  </cols>
  <sheetData>
    <row r="1" spans="1:18" x14ac:dyDescent="0.25">
      <c r="J1" s="77"/>
    </row>
    <row r="2" spans="1:18" x14ac:dyDescent="0.25">
      <c r="J2" s="77"/>
    </row>
    <row r="3" spans="1:18" ht="15.75" thickBot="1" x14ac:dyDescent="0.3">
      <c r="J3" s="77"/>
    </row>
    <row r="4" spans="1:18" ht="80.25" customHeight="1" thickBot="1" x14ac:dyDescent="0.3">
      <c r="A4" s="140" t="s">
        <v>160</v>
      </c>
      <c r="B4" s="139" t="s">
        <v>18</v>
      </c>
      <c r="C4" s="45" t="s">
        <v>16</v>
      </c>
      <c r="D4" s="45" t="s">
        <v>39</v>
      </c>
      <c r="E4" s="45"/>
      <c r="F4" s="45"/>
      <c r="G4" s="45"/>
      <c r="H4" s="45"/>
      <c r="I4" s="45" t="s">
        <v>8</v>
      </c>
      <c r="J4" s="47">
        <v>0.8</v>
      </c>
      <c r="K4" s="47">
        <v>0.2</v>
      </c>
      <c r="L4" s="47" t="s">
        <v>43</v>
      </c>
      <c r="M4" s="47" t="s">
        <v>44</v>
      </c>
      <c r="N4" s="47" t="s">
        <v>11</v>
      </c>
      <c r="O4" s="47" t="s">
        <v>12</v>
      </c>
      <c r="P4" s="47" t="s">
        <v>13</v>
      </c>
      <c r="Q4" s="47" t="s">
        <v>9</v>
      </c>
      <c r="R4" s="47" t="s">
        <v>15</v>
      </c>
    </row>
    <row r="5" spans="1:18" ht="66" customHeight="1" thickBot="1" x14ac:dyDescent="0.3">
      <c r="A5" s="171" t="s">
        <v>71</v>
      </c>
      <c r="B5" s="173" t="s">
        <v>69</v>
      </c>
      <c r="C5" s="173" t="s">
        <v>17</v>
      </c>
      <c r="D5" s="176">
        <v>1314406.8</v>
      </c>
      <c r="E5" s="43"/>
      <c r="F5" s="43"/>
      <c r="G5" s="43"/>
      <c r="H5" s="43"/>
      <c r="I5" s="176">
        <v>25409.32</v>
      </c>
      <c r="J5" s="176">
        <v>20327.46</v>
      </c>
      <c r="K5" s="176">
        <v>5081.8599999999997</v>
      </c>
      <c r="L5" s="177">
        <v>0.7</v>
      </c>
      <c r="M5" s="177">
        <v>0.4</v>
      </c>
      <c r="N5" s="43" t="s">
        <v>168</v>
      </c>
      <c r="O5" s="43" t="s">
        <v>23</v>
      </c>
      <c r="P5" s="173" t="s">
        <v>65</v>
      </c>
      <c r="Q5" s="81">
        <v>731.79</v>
      </c>
      <c r="R5" s="169">
        <f>SUM(Q5:Q7)</f>
        <v>1829.4699999999998</v>
      </c>
    </row>
    <row r="6" spans="1:18" ht="70.150000000000006" customHeight="1" thickBot="1" x14ac:dyDescent="0.3">
      <c r="A6" s="172"/>
      <c r="B6" s="173"/>
      <c r="C6" s="173"/>
      <c r="D6" s="176"/>
      <c r="E6" s="43"/>
      <c r="F6" s="43"/>
      <c r="G6" s="43"/>
      <c r="H6" s="43"/>
      <c r="I6" s="176"/>
      <c r="J6" s="176"/>
      <c r="K6" s="176"/>
      <c r="L6" s="177"/>
      <c r="M6" s="177"/>
      <c r="N6" s="43" t="s">
        <v>168</v>
      </c>
      <c r="O6" s="43" t="s">
        <v>23</v>
      </c>
      <c r="P6" s="173"/>
      <c r="Q6" s="81">
        <v>365.89</v>
      </c>
      <c r="R6" s="201"/>
    </row>
    <row r="7" spans="1:18" ht="60.6" customHeight="1" thickBot="1" x14ac:dyDescent="0.3">
      <c r="A7" s="172"/>
      <c r="B7" s="173"/>
      <c r="C7" s="173"/>
      <c r="D7" s="176"/>
      <c r="E7" s="43"/>
      <c r="F7" s="43"/>
      <c r="G7" s="43"/>
      <c r="H7" s="43"/>
      <c r="I7" s="176"/>
      <c r="J7" s="176"/>
      <c r="K7" s="176"/>
      <c r="L7" s="177"/>
      <c r="M7" s="177"/>
      <c r="N7" s="43" t="s">
        <v>168</v>
      </c>
      <c r="O7" s="43" t="s">
        <v>23</v>
      </c>
      <c r="P7" s="173"/>
      <c r="Q7" s="81">
        <v>731.79</v>
      </c>
      <c r="R7" s="201"/>
    </row>
    <row r="8" spans="1:18" ht="55.9" customHeight="1" thickBot="1" x14ac:dyDescent="0.3">
      <c r="A8" s="172"/>
      <c r="B8" s="173"/>
      <c r="C8" s="173"/>
      <c r="D8" s="176"/>
      <c r="E8" s="43"/>
      <c r="F8" s="43"/>
      <c r="G8" s="43"/>
      <c r="H8" s="43"/>
      <c r="I8" s="176"/>
      <c r="J8" s="176"/>
      <c r="K8" s="176"/>
      <c r="L8" s="177"/>
      <c r="M8" s="177"/>
      <c r="N8" s="43" t="s">
        <v>168</v>
      </c>
      <c r="O8" s="43" t="s">
        <v>14</v>
      </c>
      <c r="P8" s="173" t="s">
        <v>66</v>
      </c>
      <c r="Q8" s="81">
        <v>965.95</v>
      </c>
      <c r="R8" s="169">
        <f>SUM(Q8:Q10)</f>
        <v>2927.15</v>
      </c>
    </row>
    <row r="9" spans="1:18" ht="57" customHeight="1" thickBot="1" x14ac:dyDescent="0.3">
      <c r="A9" s="172"/>
      <c r="B9" s="173"/>
      <c r="C9" s="173"/>
      <c r="D9" s="176"/>
      <c r="E9" s="43"/>
      <c r="F9" s="43"/>
      <c r="G9" s="43"/>
      <c r="H9" s="43"/>
      <c r="I9" s="176"/>
      <c r="J9" s="176"/>
      <c r="K9" s="176"/>
      <c r="L9" s="177"/>
      <c r="M9" s="177"/>
      <c r="N9" s="43" t="s">
        <v>168</v>
      </c>
      <c r="O9" s="43" t="s">
        <v>14</v>
      </c>
      <c r="P9" s="173"/>
      <c r="Q9" s="81">
        <v>980.6</v>
      </c>
      <c r="R9" s="201"/>
    </row>
    <row r="10" spans="1:18" ht="45" customHeight="1" thickBot="1" x14ac:dyDescent="0.3">
      <c r="A10" s="172"/>
      <c r="B10" s="173"/>
      <c r="C10" s="173"/>
      <c r="D10" s="176"/>
      <c r="E10" s="43"/>
      <c r="F10" s="43"/>
      <c r="G10" s="43"/>
      <c r="H10" s="43"/>
      <c r="I10" s="176"/>
      <c r="J10" s="176"/>
      <c r="K10" s="176"/>
      <c r="L10" s="177"/>
      <c r="M10" s="177"/>
      <c r="N10" s="43" t="s">
        <v>168</v>
      </c>
      <c r="O10" s="43" t="s">
        <v>14</v>
      </c>
      <c r="P10" s="173"/>
      <c r="Q10" s="81">
        <v>980.6</v>
      </c>
      <c r="R10" s="201"/>
    </row>
    <row r="11" spans="1:18" ht="46.9" customHeight="1" thickBot="1" x14ac:dyDescent="0.3">
      <c r="A11" s="172"/>
      <c r="B11" s="173" t="s">
        <v>70</v>
      </c>
      <c r="C11" s="173" t="s">
        <v>17</v>
      </c>
      <c r="D11" s="176">
        <v>1404210.24</v>
      </c>
      <c r="E11" s="43"/>
      <c r="F11" s="43"/>
      <c r="G11" s="43"/>
      <c r="H11" s="43"/>
      <c r="I11" s="176">
        <v>27025.78</v>
      </c>
      <c r="J11" s="176">
        <v>21620.63</v>
      </c>
      <c r="K11" s="176">
        <v>5405.16</v>
      </c>
      <c r="L11" s="177">
        <v>0.7</v>
      </c>
      <c r="M11" s="177">
        <v>0.4</v>
      </c>
      <c r="N11" s="43" t="s">
        <v>168</v>
      </c>
      <c r="O11" s="43" t="s">
        <v>23</v>
      </c>
      <c r="P11" s="173" t="s">
        <v>65</v>
      </c>
      <c r="Q11" s="81">
        <v>778.34</v>
      </c>
      <c r="R11" s="169">
        <f>SUM(Q11:Q13)</f>
        <v>1945.8600000000001</v>
      </c>
    </row>
    <row r="12" spans="1:18" ht="53.45" customHeight="1" thickBot="1" x14ac:dyDescent="0.3">
      <c r="A12" s="172"/>
      <c r="B12" s="173"/>
      <c r="C12" s="173"/>
      <c r="D12" s="176"/>
      <c r="E12" s="43"/>
      <c r="F12" s="43"/>
      <c r="G12" s="43"/>
      <c r="H12" s="43"/>
      <c r="I12" s="176"/>
      <c r="J12" s="176"/>
      <c r="K12" s="176"/>
      <c r="L12" s="177"/>
      <c r="M12" s="177"/>
      <c r="N12" s="43" t="s">
        <v>168</v>
      </c>
      <c r="O12" s="43" t="s">
        <v>23</v>
      </c>
      <c r="P12" s="173"/>
      <c r="Q12" s="81">
        <v>389.18</v>
      </c>
      <c r="R12" s="201"/>
    </row>
    <row r="13" spans="1:18" ht="52.9" customHeight="1" thickBot="1" x14ac:dyDescent="0.3">
      <c r="A13" s="172"/>
      <c r="B13" s="173"/>
      <c r="C13" s="173"/>
      <c r="D13" s="176"/>
      <c r="E13" s="43"/>
      <c r="F13" s="43"/>
      <c r="G13" s="43"/>
      <c r="H13" s="43"/>
      <c r="I13" s="176"/>
      <c r="J13" s="176"/>
      <c r="K13" s="176"/>
      <c r="L13" s="177"/>
      <c r="M13" s="177"/>
      <c r="N13" s="43" t="s">
        <v>168</v>
      </c>
      <c r="O13" s="43" t="s">
        <v>23</v>
      </c>
      <c r="P13" s="173"/>
      <c r="Q13" s="81">
        <v>778.34</v>
      </c>
      <c r="R13" s="201"/>
    </row>
    <row r="14" spans="1:18" ht="46.15" customHeight="1" thickBot="1" x14ac:dyDescent="0.3">
      <c r="A14" s="172"/>
      <c r="B14" s="173"/>
      <c r="C14" s="173"/>
      <c r="D14" s="176"/>
      <c r="E14" s="43"/>
      <c r="F14" s="43"/>
      <c r="G14" s="43"/>
      <c r="H14" s="43"/>
      <c r="I14" s="176"/>
      <c r="J14" s="176"/>
      <c r="K14" s="176"/>
      <c r="L14" s="177"/>
      <c r="M14" s="177"/>
      <c r="N14" s="43" t="s">
        <v>168</v>
      </c>
      <c r="O14" s="43" t="s">
        <v>14</v>
      </c>
      <c r="P14" s="173" t="s">
        <v>66</v>
      </c>
      <c r="Q14" s="81">
        <v>1027.4100000000001</v>
      </c>
      <c r="R14" s="169">
        <f>SUM(Q14:Q16)</f>
        <v>3113.3700000000003</v>
      </c>
    </row>
    <row r="15" spans="1:18" ht="37.9" customHeight="1" thickBot="1" x14ac:dyDescent="0.3">
      <c r="A15" s="172"/>
      <c r="B15" s="173"/>
      <c r="C15" s="173"/>
      <c r="D15" s="176"/>
      <c r="E15" s="43"/>
      <c r="F15" s="43"/>
      <c r="G15" s="43"/>
      <c r="H15" s="43"/>
      <c r="I15" s="176"/>
      <c r="J15" s="176"/>
      <c r="K15" s="176"/>
      <c r="L15" s="177"/>
      <c r="M15" s="177"/>
      <c r="N15" s="43" t="s">
        <v>168</v>
      </c>
      <c r="O15" s="43" t="s">
        <v>14</v>
      </c>
      <c r="P15" s="173"/>
      <c r="Q15" s="81">
        <v>1042.98</v>
      </c>
      <c r="R15" s="201"/>
    </row>
    <row r="16" spans="1:18" ht="47.45" customHeight="1" thickBot="1" x14ac:dyDescent="0.3">
      <c r="A16" s="172"/>
      <c r="B16" s="173"/>
      <c r="C16" s="173"/>
      <c r="D16" s="176"/>
      <c r="E16" s="43"/>
      <c r="F16" s="43"/>
      <c r="G16" s="43"/>
      <c r="H16" s="43"/>
      <c r="I16" s="176"/>
      <c r="J16" s="176"/>
      <c r="K16" s="176"/>
      <c r="L16" s="177"/>
      <c r="M16" s="177"/>
      <c r="N16" s="43" t="s">
        <v>168</v>
      </c>
      <c r="O16" s="43" t="s">
        <v>14</v>
      </c>
      <c r="P16" s="173"/>
      <c r="Q16" s="81">
        <v>1042.98</v>
      </c>
      <c r="R16" s="201"/>
    </row>
    <row r="17" spans="10:18" x14ac:dyDescent="0.25">
      <c r="J17" s="77"/>
      <c r="R17" s="101"/>
    </row>
    <row r="18" spans="10:18" x14ac:dyDescent="0.25">
      <c r="J18" s="77"/>
      <c r="R18" s="102">
        <f>SUM(R5:R16)</f>
        <v>9815.85</v>
      </c>
    </row>
    <row r="19" spans="10:18" ht="15.75" thickBot="1" x14ac:dyDescent="0.3">
      <c r="J19" s="77"/>
      <c r="R19" s="103"/>
    </row>
    <row r="20" spans="10:18" x14ac:dyDescent="0.25">
      <c r="J20" s="77"/>
    </row>
    <row r="21" spans="10:18" x14ac:dyDescent="0.25">
      <c r="J21" s="77"/>
    </row>
    <row r="22" spans="10:18" x14ac:dyDescent="0.25">
      <c r="J22" s="77"/>
    </row>
    <row r="23" spans="10:18" x14ac:dyDescent="0.25">
      <c r="J23" s="77"/>
    </row>
    <row r="24" spans="10:18" x14ac:dyDescent="0.25">
      <c r="J24" s="77"/>
    </row>
    <row r="25" spans="10:18" x14ac:dyDescent="0.25">
      <c r="J25" s="77"/>
    </row>
    <row r="26" spans="10:18" x14ac:dyDescent="0.25">
      <c r="J26" s="77"/>
    </row>
    <row r="27" spans="10:18" x14ac:dyDescent="0.25">
      <c r="J27" s="77"/>
    </row>
    <row r="28" spans="10:18" x14ac:dyDescent="0.25">
      <c r="J28" s="77"/>
    </row>
    <row r="29" spans="10:18" x14ac:dyDescent="0.25">
      <c r="J29" s="77"/>
    </row>
    <row r="30" spans="10:18" x14ac:dyDescent="0.25">
      <c r="J30" s="77"/>
    </row>
    <row r="31" spans="10:18" x14ac:dyDescent="0.25">
      <c r="J31" s="77"/>
    </row>
    <row r="32" spans="10:18" x14ac:dyDescent="0.25">
      <c r="J32" s="77"/>
    </row>
    <row r="33" s="77" customFormat="1" x14ac:dyDescent="0.25"/>
    <row r="34" s="77" customFormat="1" x14ac:dyDescent="0.25"/>
    <row r="35" s="77" customFormat="1" x14ac:dyDescent="0.25"/>
    <row r="36" s="77" customFormat="1" x14ac:dyDescent="0.25"/>
    <row r="37" s="77" customFormat="1" x14ac:dyDescent="0.25"/>
    <row r="38" s="77" customFormat="1" x14ac:dyDescent="0.25"/>
    <row r="39" s="77" customFormat="1" x14ac:dyDescent="0.25"/>
    <row r="40" s="77" customFormat="1" x14ac:dyDescent="0.25"/>
    <row r="41" s="77" customFormat="1" x14ac:dyDescent="0.25"/>
    <row r="42" s="77" customFormat="1" x14ac:dyDescent="0.25"/>
    <row r="43" s="77" customFormat="1" x14ac:dyDescent="0.25"/>
    <row r="44" s="77" customFormat="1" x14ac:dyDescent="0.25"/>
    <row r="45" s="77" customFormat="1" x14ac:dyDescent="0.25"/>
    <row r="46" s="77" customFormat="1" x14ac:dyDescent="0.25"/>
    <row r="47" s="77" customFormat="1" x14ac:dyDescent="0.25"/>
    <row r="48" s="77" customFormat="1" x14ac:dyDescent="0.25"/>
    <row r="49" s="77" customFormat="1" x14ac:dyDescent="0.25"/>
    <row r="50" s="77" customFormat="1" x14ac:dyDescent="0.25"/>
    <row r="51" s="77" customFormat="1" x14ac:dyDescent="0.25"/>
    <row r="52" s="77" customFormat="1" x14ac:dyDescent="0.25"/>
    <row r="53" s="77" customFormat="1" x14ac:dyDescent="0.25"/>
    <row r="54" s="77" customFormat="1" x14ac:dyDescent="0.25"/>
    <row r="55" s="77" customFormat="1" x14ac:dyDescent="0.25"/>
    <row r="56" s="77" customFormat="1" x14ac:dyDescent="0.25"/>
    <row r="57" s="77" customFormat="1" x14ac:dyDescent="0.25"/>
    <row r="58" s="77" customFormat="1" x14ac:dyDescent="0.25"/>
    <row r="59" s="77" customFormat="1" x14ac:dyDescent="0.25"/>
    <row r="60" s="77" customFormat="1" x14ac:dyDescent="0.25"/>
    <row r="61" s="77" customFormat="1" x14ac:dyDescent="0.25"/>
    <row r="62" s="77" customFormat="1" x14ac:dyDescent="0.25"/>
    <row r="63" s="77" customFormat="1" x14ac:dyDescent="0.25"/>
    <row r="64" s="77" customFormat="1" x14ac:dyDescent="0.25"/>
    <row r="65" s="77" customFormat="1" x14ac:dyDescent="0.25"/>
    <row r="66" s="77" customFormat="1" x14ac:dyDescent="0.25"/>
    <row r="67" s="77" customFormat="1" x14ac:dyDescent="0.25"/>
    <row r="68" s="77" customFormat="1" x14ac:dyDescent="0.25"/>
    <row r="69" s="77" customFormat="1" x14ac:dyDescent="0.25"/>
    <row r="70" s="77" customFormat="1" x14ac:dyDescent="0.25"/>
    <row r="71" s="77" customFormat="1" x14ac:dyDescent="0.25"/>
    <row r="72" s="77" customFormat="1" x14ac:dyDescent="0.25"/>
    <row r="73" s="77" customFormat="1" x14ac:dyDescent="0.25"/>
    <row r="74" s="77" customFormat="1" x14ac:dyDescent="0.25"/>
    <row r="75" s="77" customFormat="1" x14ac:dyDescent="0.25"/>
    <row r="76" s="77" customFormat="1" x14ac:dyDescent="0.25"/>
    <row r="77" s="77" customFormat="1" x14ac:dyDescent="0.25"/>
    <row r="78" s="77" customFormat="1" x14ac:dyDescent="0.25"/>
    <row r="79" s="77" customFormat="1" x14ac:dyDescent="0.25"/>
    <row r="80" s="77" customFormat="1" x14ac:dyDescent="0.25"/>
    <row r="81" s="77" customFormat="1" x14ac:dyDescent="0.25"/>
    <row r="82" s="77" customFormat="1" x14ac:dyDescent="0.25"/>
    <row r="83" s="77" customFormat="1" x14ac:dyDescent="0.25"/>
    <row r="84" s="77" customFormat="1" x14ac:dyDescent="0.25"/>
    <row r="85" s="77" customFormat="1" x14ac:dyDescent="0.25"/>
    <row r="86" s="77" customFormat="1" x14ac:dyDescent="0.25"/>
    <row r="87" s="77" customFormat="1" x14ac:dyDescent="0.25"/>
    <row r="88" s="77" customFormat="1" x14ac:dyDescent="0.25"/>
    <row r="89" s="77" customFormat="1" x14ac:dyDescent="0.25"/>
    <row r="90" s="77" customFormat="1" x14ac:dyDescent="0.25"/>
    <row r="91" s="77" customFormat="1" x14ac:dyDescent="0.25"/>
    <row r="92" s="77" customFormat="1" x14ac:dyDescent="0.25"/>
    <row r="93" s="77" customFormat="1" x14ac:dyDescent="0.25"/>
    <row r="94" s="77" customFormat="1" x14ac:dyDescent="0.25"/>
    <row r="95" s="77" customFormat="1" x14ac:dyDescent="0.25"/>
    <row r="96" s="77" customFormat="1" x14ac:dyDescent="0.25"/>
    <row r="97" s="77" customFormat="1" x14ac:dyDescent="0.25"/>
    <row r="98" s="77" customFormat="1" x14ac:dyDescent="0.25"/>
    <row r="99" s="77" customFormat="1" x14ac:dyDescent="0.25"/>
    <row r="100" s="77" customFormat="1" x14ac:dyDescent="0.25"/>
    <row r="101" s="77" customFormat="1" x14ac:dyDescent="0.25"/>
    <row r="102" s="77" customFormat="1" x14ac:dyDescent="0.25"/>
    <row r="103" s="77" customFormat="1" x14ac:dyDescent="0.25"/>
    <row r="104" s="77" customFormat="1" x14ac:dyDescent="0.25"/>
    <row r="105" s="77" customFormat="1" x14ac:dyDescent="0.25"/>
    <row r="106" s="77" customFormat="1" x14ac:dyDescent="0.25"/>
    <row r="107" s="77" customFormat="1" x14ac:dyDescent="0.25"/>
    <row r="108" s="77" customFormat="1" x14ac:dyDescent="0.25"/>
    <row r="109" s="77" customFormat="1" x14ac:dyDescent="0.25"/>
    <row r="110" s="77" customFormat="1" x14ac:dyDescent="0.25"/>
    <row r="111" s="77" customFormat="1" x14ac:dyDescent="0.25"/>
    <row r="112" s="77" customFormat="1" x14ac:dyDescent="0.25"/>
    <row r="113" s="77" customFormat="1" x14ac:dyDescent="0.25"/>
    <row r="114" s="77" customFormat="1" x14ac:dyDescent="0.25"/>
    <row r="115" s="77" customFormat="1" x14ac:dyDescent="0.25"/>
    <row r="116" s="77" customFormat="1" x14ac:dyDescent="0.25"/>
    <row r="117" s="77" customFormat="1" x14ac:dyDescent="0.25"/>
    <row r="118" s="77" customFormat="1" x14ac:dyDescent="0.25"/>
    <row r="119" s="77" customFormat="1" x14ac:dyDescent="0.25"/>
    <row r="120" s="77" customFormat="1" x14ac:dyDescent="0.25"/>
    <row r="121" s="77" customFormat="1" x14ac:dyDescent="0.25"/>
    <row r="122" s="77" customFormat="1" x14ac:dyDescent="0.25"/>
    <row r="123" s="77" customFormat="1" x14ac:dyDescent="0.25"/>
    <row r="124" s="77" customFormat="1" x14ac:dyDescent="0.25"/>
    <row r="125" s="77" customFormat="1" x14ac:dyDescent="0.25"/>
    <row r="126" s="77" customFormat="1" x14ac:dyDescent="0.25"/>
    <row r="127" s="77" customFormat="1" x14ac:dyDescent="0.25"/>
    <row r="128" s="77" customFormat="1" x14ac:dyDescent="0.25"/>
    <row r="129" s="77" customFormat="1" x14ac:dyDescent="0.25"/>
    <row r="130" s="77" customFormat="1" x14ac:dyDescent="0.25"/>
    <row r="131" s="77" customFormat="1" x14ac:dyDescent="0.25"/>
    <row r="132" s="77" customFormat="1" x14ac:dyDescent="0.25"/>
    <row r="133" s="77" customFormat="1" x14ac:dyDescent="0.25"/>
    <row r="134" s="77" customFormat="1" x14ac:dyDescent="0.25"/>
    <row r="135" s="77" customFormat="1" x14ac:dyDescent="0.25"/>
    <row r="136" s="77" customFormat="1" x14ac:dyDescent="0.25"/>
    <row r="137" s="77" customFormat="1" x14ac:dyDescent="0.25"/>
    <row r="138" s="77" customFormat="1" x14ac:dyDescent="0.25"/>
    <row r="139" s="77" customFormat="1" x14ac:dyDescent="0.25"/>
    <row r="140" s="77" customFormat="1" x14ac:dyDescent="0.25"/>
    <row r="141" s="77" customFormat="1" x14ac:dyDescent="0.25"/>
    <row r="142" s="77" customFormat="1" x14ac:dyDescent="0.25"/>
    <row r="143" s="77" customFormat="1" x14ac:dyDescent="0.25"/>
    <row r="144" s="77" customFormat="1" x14ac:dyDescent="0.25"/>
    <row r="145" s="77" customFormat="1" x14ac:dyDescent="0.25"/>
    <row r="146" s="77" customFormat="1" x14ac:dyDescent="0.25"/>
    <row r="147" s="77" customFormat="1" x14ac:dyDescent="0.25"/>
    <row r="148" s="77" customFormat="1" x14ac:dyDescent="0.25"/>
    <row r="149" s="77" customFormat="1" x14ac:dyDescent="0.25"/>
    <row r="150" s="77" customFormat="1" x14ac:dyDescent="0.25"/>
    <row r="151" s="77" customFormat="1" x14ac:dyDescent="0.25"/>
    <row r="152" s="77" customFormat="1" x14ac:dyDescent="0.25"/>
    <row r="153" s="77" customFormat="1" x14ac:dyDescent="0.25"/>
    <row r="154" s="77" customFormat="1" x14ac:dyDescent="0.25"/>
    <row r="155" s="77" customFormat="1" x14ac:dyDescent="0.25"/>
    <row r="156" s="77" customFormat="1" x14ac:dyDescent="0.25"/>
    <row r="157" s="77" customFormat="1" x14ac:dyDescent="0.25"/>
    <row r="158" s="77" customFormat="1" x14ac:dyDescent="0.25"/>
    <row r="159" s="77" customFormat="1" x14ac:dyDescent="0.25"/>
    <row r="160" s="77" customFormat="1" x14ac:dyDescent="0.25"/>
    <row r="161" s="77" customFormat="1" x14ac:dyDescent="0.25"/>
    <row r="162" s="77" customFormat="1" x14ac:dyDescent="0.25"/>
    <row r="163" s="77" customFormat="1" x14ac:dyDescent="0.25"/>
  </sheetData>
  <sheetProtection algorithmName="SHA-512" hashValue="M1vjTD4f4WX+zdokvAI3SzMD0XOPg2XqgH/AEpnlI4ek7Ki1qUPaiTB4cGL+vqT3uYpmid7T19nYaE9TYi5nTg==" saltValue="QiwWPyyAIFpC7Wy6xglUrQ==" spinCount="100000" sheet="1" objects="1" scenarios="1"/>
  <mergeCells count="25">
    <mergeCell ref="R11:R13"/>
    <mergeCell ref="P14:P16"/>
    <mergeCell ref="R14:R16"/>
    <mergeCell ref="B11:B16"/>
    <mergeCell ref="C11:C16"/>
    <mergeCell ref="D11:D16"/>
    <mergeCell ref="I11:I16"/>
    <mergeCell ref="J11:J16"/>
    <mergeCell ref="L11:L16"/>
    <mergeCell ref="M11:M16"/>
    <mergeCell ref="K11:K16"/>
    <mergeCell ref="A5:A16"/>
    <mergeCell ref="M5:M10"/>
    <mergeCell ref="P11:P13"/>
    <mergeCell ref="B5:B10"/>
    <mergeCell ref="C5:C10"/>
    <mergeCell ref="D5:D10"/>
    <mergeCell ref="I5:I10"/>
    <mergeCell ref="J5:J10"/>
    <mergeCell ref="R5:R7"/>
    <mergeCell ref="P8:P10"/>
    <mergeCell ref="R8:R10"/>
    <mergeCell ref="L5:L10"/>
    <mergeCell ref="K5:K10"/>
    <mergeCell ref="P5:P7"/>
  </mergeCells>
  <printOptions gridLines="1"/>
  <pageMargins left="0.25" right="0.25" top="0.75" bottom="0.75"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14</vt:i4>
      </vt:variant>
      <vt:variant>
        <vt:lpstr>Intervalli denominati</vt:lpstr>
      </vt:variant>
      <vt:variant>
        <vt:i4>14</vt:i4>
      </vt:variant>
    </vt:vector>
  </HeadingPairs>
  <TitlesOfParts>
    <vt:vector size="28" baseType="lpstr">
      <vt:lpstr>COPERTINA</vt:lpstr>
      <vt:lpstr>LATINA</vt:lpstr>
      <vt:lpstr>L'AQUILA 1</vt:lpstr>
      <vt:lpstr>L'AQUILA 2</vt:lpstr>
      <vt:lpstr>LECCE</vt:lpstr>
      <vt:lpstr>LODI </vt:lpstr>
      <vt:lpstr>LUCCA</vt:lpstr>
      <vt:lpstr>MATERA</vt:lpstr>
      <vt:lpstr>MILANO CPR 2021-2022 </vt:lpstr>
      <vt:lpstr>MILANO CAS 2021-2022</vt:lpstr>
      <vt:lpstr>MILANO FACILITY MANAGEMENT</vt:lpstr>
      <vt:lpstr>MONZA BRIANZA </vt:lpstr>
      <vt:lpstr>NOVARA INTERPRETARIATO</vt:lpstr>
      <vt:lpstr>NOVARA MIGRANTI</vt:lpstr>
      <vt:lpstr>COPERTINA!Area_stampa</vt:lpstr>
      <vt:lpstr>'L''AQUILA 1'!Area_stampa</vt:lpstr>
      <vt:lpstr>'L''AQUILA 2'!Area_stampa</vt:lpstr>
      <vt:lpstr>LATINA!Area_stampa</vt:lpstr>
      <vt:lpstr>LECCE!Area_stampa</vt:lpstr>
      <vt:lpstr>'LODI '!Area_stampa</vt:lpstr>
      <vt:lpstr>LUCCA!Area_stampa</vt:lpstr>
      <vt:lpstr>MATERA!Area_stampa</vt:lpstr>
      <vt:lpstr>'MILANO CAS 2021-2022'!Area_stampa</vt:lpstr>
      <vt:lpstr>'MILANO CPR 2021-2022 '!Area_stampa</vt:lpstr>
      <vt:lpstr>'MILANO FACILITY MANAGEMENT'!Area_stampa</vt:lpstr>
      <vt:lpstr>'MONZA BRIANZA '!Area_stampa</vt:lpstr>
      <vt:lpstr>'NOVARA INTERPRETARIATO'!Area_stampa</vt:lpstr>
      <vt:lpstr>'NOVARA MIGRANTI'!Area_stampa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Mellucci</dc:creator>
  <cp:lastModifiedBy>Gianluigi Capozzoli</cp:lastModifiedBy>
  <cp:lastPrinted>2025-11-06T10:20:40Z</cp:lastPrinted>
  <dcterms:created xsi:type="dcterms:W3CDTF">2025-07-02T13:56:42Z</dcterms:created>
  <dcterms:modified xsi:type="dcterms:W3CDTF">2025-11-20T08:38:38Z</dcterms:modified>
</cp:coreProperties>
</file>